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ew Folder (Desktop)\พี่ต้อย\p-toy D\รวมแผนปฏิบัติราชการ  คณะเทคโนฯ\แผนปฏิบัติราชการปี 2568\"/>
    </mc:Choice>
  </mc:AlternateContent>
  <xr:revisionPtr revIDLastSave="0" documentId="13_ncr:1_{A2D20624-E711-4DE3-B79C-BB57E70D2806}" xr6:coauthVersionLast="47" xr6:coauthVersionMax="47" xr10:uidLastSave="{00000000-0000-0000-0000-000000000000}"/>
  <bookViews>
    <workbookView showVerticalScroll="0" xWindow="-120" yWindow="-120" windowWidth="20730" windowHeight="11040" tabRatio="413" firstSheet="4" activeTab="4" xr2:uid="{00000000-000D-0000-FFFF-FFFF00000000}"/>
  </bookViews>
  <sheets>
    <sheet name="ปก" sheetId="31" r:id="rId1"/>
    <sheet name="กนผ1-1" sheetId="30" r:id="rId2"/>
    <sheet name="กนผ.2(1)" sheetId="12" r:id="rId3"/>
    <sheet name="กนผ.2(2)" sheetId="13" r:id="rId4"/>
    <sheet name="กนผ.2(3-1)" sheetId="36" r:id="rId5"/>
    <sheet name="กนผ.2(4)" sheetId="15" r:id="rId6"/>
    <sheet name="กนผ1-2 " sheetId="34" r:id="rId7"/>
    <sheet name="Sheet2" sheetId="33" r:id="rId8"/>
    <sheet name="check" sheetId="37" r:id="rId9"/>
  </sheets>
  <definedNames>
    <definedName name="_xlnm.Print_Area" localSheetId="2">'กนผ.2(1)'!$A$1:$H$53</definedName>
    <definedName name="_xlnm.Print_Area" localSheetId="3">'กนผ.2(2)'!$A$1:$D$53</definedName>
    <definedName name="_xlnm.Print_Area" localSheetId="4">'กนผ.2(3-1)'!$A$1:$S$68</definedName>
    <definedName name="_xlnm.Print_Area" localSheetId="5">'กนผ.2(4)'!$A$1:$N$34</definedName>
    <definedName name="_xlnm.Print_Area" localSheetId="1">'กนผ1-1'!$A$1:$G$39</definedName>
    <definedName name="_xlnm.Print_Area" localSheetId="0">ปก!$A$1:$A$24</definedName>
    <definedName name="_xlnm.Print_Titles" localSheetId="4">'กนผ.2(3-1)'!$1:$4</definedName>
    <definedName name="_xlnm.Print_Titles" localSheetId="6">'กนผ1-2 '!$4:$5</definedName>
  </definedNames>
  <calcPr calcId="191029" concurrentCalc="0"/>
</workbook>
</file>

<file path=xl/calcChain.xml><?xml version="1.0" encoding="utf-8"?>
<calcChain xmlns="http://schemas.openxmlformats.org/spreadsheetml/2006/main">
  <c r="H17" i="15" l="1"/>
  <c r="N11" i="15"/>
  <c r="R68" i="36"/>
  <c r="N5" i="15"/>
  <c r="N8" i="15"/>
  <c r="R60" i="36"/>
  <c r="U34" i="36"/>
  <c r="U46" i="36"/>
  <c r="V16" i="36"/>
  <c r="V22" i="36"/>
  <c r="V60" i="36"/>
  <c r="V68" i="36"/>
  <c r="V69" i="36"/>
  <c r="V20" i="36"/>
  <c r="U36" i="36"/>
  <c r="U40" i="36"/>
  <c r="U48" i="36"/>
  <c r="U47" i="36"/>
  <c r="U45" i="36"/>
  <c r="U44" i="36"/>
  <c r="U43" i="36"/>
  <c r="U42" i="36"/>
  <c r="U41" i="36"/>
  <c r="U39" i="36"/>
  <c r="U38" i="36"/>
  <c r="U37" i="36"/>
  <c r="U33" i="36"/>
  <c r="T69" i="36"/>
  <c r="F39" i="30"/>
  <c r="N4" i="15"/>
  <c r="N12" i="15"/>
  <c r="H24" i="15"/>
  <c r="D13" i="15"/>
  <c r="E13" i="15"/>
  <c r="F13" i="15"/>
  <c r="G13" i="15"/>
  <c r="H13" i="15"/>
  <c r="I13" i="15"/>
  <c r="J13" i="15"/>
  <c r="K13" i="15"/>
  <c r="L13" i="15"/>
  <c r="M13" i="15"/>
  <c r="C13" i="15"/>
  <c r="B13" i="15"/>
  <c r="N6" i="15"/>
  <c r="N7" i="15"/>
  <c r="N9" i="15"/>
  <c r="N10" i="15"/>
  <c r="H26" i="15"/>
</calcChain>
</file>

<file path=xl/sharedStrings.xml><?xml version="1.0" encoding="utf-8"?>
<sst xmlns="http://schemas.openxmlformats.org/spreadsheetml/2006/main" count="691" uniqueCount="456">
  <si>
    <t>1. แผนงาน</t>
  </si>
  <si>
    <t>3. หน่วยงาน</t>
  </si>
  <si>
    <t>4. ผู้รับผิดชอบ</t>
  </si>
  <si>
    <t xml:space="preserve">5. ระยะเวลา เริ่มต้น </t>
  </si>
  <si>
    <t>6. การวิเคราะห์แบบเหตุผลสัมพันธ์</t>
  </si>
  <si>
    <t>กิจกรรม</t>
  </si>
  <si>
    <t>7. การจัดการความเสี่ยง</t>
  </si>
  <si>
    <t>ความเสี่ยง</t>
  </si>
  <si>
    <t>การควบคุม</t>
  </si>
  <si>
    <t>8. รายละเอียดกิจกรรม งบประมาณ แผนและระยะเวลาในการดำเนินงาน</t>
  </si>
  <si>
    <t>ระยะเวลาในการดำเนินงาน</t>
  </si>
  <si>
    <t>งบประมาณ</t>
  </si>
  <si>
    <t>คำชี้แจงการคิดงบประมาณ</t>
  </si>
  <si>
    <t>ต.ค</t>
  </si>
  <si>
    <t>พ.ย</t>
  </si>
  <si>
    <t>ธ.ค</t>
  </si>
  <si>
    <t>ม.ค</t>
  </si>
  <si>
    <t>ก.พ</t>
  </si>
  <si>
    <t>มี.ค</t>
  </si>
  <si>
    <t>เม.ย</t>
  </si>
  <si>
    <t>พ.ค</t>
  </si>
  <si>
    <t>มิ.ย</t>
  </si>
  <si>
    <t>ก.ค</t>
  </si>
  <si>
    <t>ส.ค</t>
  </si>
  <si>
    <t>ก.ย</t>
  </si>
  <si>
    <t>(แยกหมวดเงินในแต่ละกิจกรรมให้ชัดเจน)</t>
  </si>
  <si>
    <t>รวมงบประมาณทั้งสิ้น</t>
  </si>
  <si>
    <t>หมวดค่าจ้างชั่วคราว</t>
  </si>
  <si>
    <t>บาท</t>
  </si>
  <si>
    <t>หมวดค่าตอบแทน ใช้สอยและวัสดุ</t>
  </si>
  <si>
    <t>หมวดค่าสาธารณูปโภค</t>
  </si>
  <si>
    <t>หมวดค่าครุภัณฑ์</t>
  </si>
  <si>
    <t>หมวดค่าที่ดินและสิ่งก่อสร้าง</t>
  </si>
  <si>
    <t>หมวดเงินรายจ่ายอื่น</t>
  </si>
  <si>
    <t>รวมทั้งสิ้น</t>
  </si>
  <si>
    <t>ลงชื่อ</t>
  </si>
  <si>
    <t>ผู้เสนองาน/โครงการ</t>
  </si>
  <si>
    <t>ผู้ตรวจสอบงาน/โครงการ</t>
  </si>
  <si>
    <t>ผู้รับผิดชอบ</t>
  </si>
  <si>
    <t>ตั้งไว้</t>
  </si>
  <si>
    <t>จ่ายจริง</t>
  </si>
  <si>
    <t>ค่าเป้าหมายตัวชี้วัด</t>
  </si>
  <si>
    <t>9.2.1 ค่าตอบแทน</t>
  </si>
  <si>
    <t>9.2.2 ค่าใช้สอย</t>
  </si>
  <si>
    <t>9.2.3 ค่าวัสดุ</t>
  </si>
  <si>
    <t>£</t>
  </si>
  <si>
    <t>หมวดเงินอุดหนุนทั่วไป</t>
  </si>
  <si>
    <t>วัตถุประสงค์ของโครงการ</t>
  </si>
  <si>
    <t>มหาวิทยาลัยราชภัฏอุตรดิตถ์</t>
  </si>
  <si>
    <t>แผนปฏิบัติราชการและงบประมาณรายจ่าย</t>
  </si>
  <si>
    <t>แผนงานราชการ</t>
  </si>
  <si>
    <t xml:space="preserve">แผนงานตามพันธกิจ </t>
  </si>
  <si>
    <t>1) แผนงานพัฒนาท้องถิ่น</t>
  </si>
  <si>
    <t xml:space="preserve">2) แผนงานยกระดับคุณภาพการศึกษา </t>
  </si>
  <si>
    <t>3) แผนงานยกระดับคุณภาพการวิจัย</t>
  </si>
  <si>
    <t>4) แผนงานบริการวิชาการและศิลปวัฒนธรรม</t>
  </si>
  <si>
    <t>5) แผนงานบริหารการจัดองค์กรสู่ความเป็นเลิศ</t>
  </si>
  <si>
    <t xml:space="preserve">1)แผนงานบริหารความเสี่ยง </t>
  </si>
  <si>
    <t xml:space="preserve">2)แผนกลยุทธ์ทางการเงิน </t>
  </si>
  <si>
    <t>3)แผนงานบริหารและแผนงานพัฒนาบุคลากร</t>
  </si>
  <si>
    <t xml:space="preserve">6)แผนงานจัดการความรู้ </t>
  </si>
  <si>
    <t xml:space="preserve">7)แผนงานโครงการอันเนื่องมาจากพระราชดำริ </t>
  </si>
  <si>
    <t>8)แผนงานพัฒนาระบบสารสนเทศ</t>
  </si>
  <si>
    <t>9)แผนงานจัดการและประกันคุณภาพการศึกษา</t>
  </si>
  <si>
    <t xml:space="preserve">4)แผนงานพัฒนานักศึกษา </t>
  </si>
  <si>
    <t>แผนงานตามระบบประกันคุณภาพ</t>
  </si>
  <si>
    <t>5) แผนงานการจัดการเรียนรู้แบบบูรณาการกับการทำงาน</t>
  </si>
  <si>
    <t>แผนงานธุรกิจ ชื่อแผนงาน.....................................................................</t>
  </si>
  <si>
    <t>ยุทธศาสตร์ที่ 1 ขับเคลื่อนการดำเนินงานตามแผนแม่บท</t>
  </si>
  <si>
    <t>ยุทธศาสตร์ที่ 2 การพัฒนาพันธกิจหลักเพื่อขับเคลื่อนสู่การเป็นมหาวิทยาลัยฯ</t>
  </si>
  <si>
    <t xml:space="preserve">ยุทธศาสตร์ที่ 3 การพัฒนาการบริหารจัดการสู่องค์กรที่มีสมรรถนะสูง </t>
  </si>
  <si>
    <t xml:space="preserve">ยุทธศาสตร์ที่ 4 การพลิกโฉมมหาวิทยาลัยสู่ความเป็นเลิศ </t>
  </si>
  <si>
    <t>เป้าประสงค์หลักที่.......................เป้าประสงค์ย่อยที่...................................................</t>
  </si>
  <si>
    <t>เป้าประสงค์หลักที่.......................เป้าประสงค์ย่อยที่..............................................</t>
  </si>
  <si>
    <t>ภายใต้โครงการ</t>
  </si>
  <si>
    <t>(ดูรายละเอียดตามเอกสารแนบ 1 ช่อง A)</t>
  </si>
  <si>
    <t>(ดูรายละเอียดตามเอกสารแนบ 1 ช่อง B)</t>
  </si>
  <si>
    <t>1.โครงการพัฒนาคุณภาพชีวิตและยกระดับรายได้ให้กับคนในชุมชนฐานราก (ยุทธศาสตร์พัฒนาท้องถิ่น)</t>
  </si>
  <si>
    <t>2.โครงการยกระดับมาตรฐานผลิตภัณฑ์ชุมชนท้องถิ่นเพื่อขยายตลาดภูมิปัญญา  (University as a Marketplace) (ยุทธศาสตร์พัฒนาท้องถิ่น)</t>
  </si>
  <si>
    <t>3.โครงการยกระดับการจัดการเรียนรู้โรงเรียนเครือข่ายขนาดเล็ก  (ยุทธศาสตร์พัฒนาท้องถิ่น)</t>
  </si>
  <si>
    <t>4. ยกระดับมาตรฐานสมรรถนะบัณฑิตครูสู่ความเป็นเลิศ (ยุทธศาสตร์ผลิตครูและบุคลากรทางการศึกษา)</t>
  </si>
  <si>
    <t>5. โครงการสร้างอัตลักษณ์บัณฑิตวิศวกรสังคม คนของพระราชา ข้าของแผ่นดิน (ยุทธศาสตร์ยกระดับคุณภาพการศึกษา)</t>
  </si>
  <si>
    <t>6. โครงการพัฒนาสมรรถนะภาษาอังกฤษเพื่อยกระดับคุณภาพนักศึกษามหาวิทยาลัยราชภัฏสำหรับศตวรรษที่ 21 (ยุทธศาสตร์ยกระดับคุณภาพการศึกษา)</t>
  </si>
  <si>
    <t>7.โครงการยกระดับคุณภาพการผลิตบัณฑิตสู่อัตลักษณ์บัณฑิต ดี เก่ง มีจิตอาสา พัฒนาให้เป็นผู้ประกอบการ ด้วยกระบวนการ อาสาประชารัฐ (ยุทธศาสตร์พัฒนาท้องถิ่น)</t>
  </si>
  <si>
    <t>8.โครงการพัฒนาและยกระดับคุณภาพการศึกษา ให้ได้รับการเสริมสมรรถนะหลักตามความต้องการของตลาดแรงงาน (ยุทธศาสตร์ยกระดับคุณภาพการศึกษา)</t>
  </si>
  <si>
    <t>9.โครงการพัฒนาบุคลากรรองรับการจัดการศึกษาในศตวรรษที่ 21  (ยุทธศาสตร์ ยกระดับคุณภาพการศึกษา)</t>
  </si>
  <si>
    <t>10. โครงการเรียนรู้การผลิตไม้ผลคุณภาพ (ยุทธศาสตร์พัฒนาท้องถิ่น)</t>
  </si>
  <si>
    <t>11. โครงการส่งเสริมการจัดสหกิจศึกษาและการศึกษาเชิงบูรณาการกับการทำงาน(Cooperative and Work Integrated Education: CWIE) (ยุทธศาสตร์ ยกระดับคุณภาพการศึกษา)</t>
  </si>
  <si>
    <t>12. โครงการสร้างการเรียนรู้และพัฒนาเศรษฐกิจท้องถิ่นภายใต้แนวคิด (BCG Model)  (ยุทธศาสตร์พัฒนาท้องถิ่น)</t>
  </si>
  <si>
    <t>13. โครงการการพัฒนาหลักสูตรเพื่อการสร้างทักษะอนาคตในรูปแบบ non-degree และ degree เพื่อการจัดการศึกษาตลอดชีวิตสู่การพัฒนาบุคลากรที่มีทักษะสูงตามความต้องการของท้องถิ่น(ยุทธศาสตร์พัฒนาท้องถิ่น)</t>
  </si>
  <si>
    <t>ลำดับ</t>
  </si>
  <si>
    <t>ยุทธศาสตร์ที่ 2 การพัฒนาพันธกิจหลักเพื่อขับเคลื่อนสู่การเป็นมหาวิทยาลัยพันธกิจสัมพันธ์</t>
  </si>
  <si>
    <t>ระยะเวลาดำเนินการ(ให้ระบุวันที่เริ่มต้น - วันสิ้นสุดโครงการ)</t>
  </si>
  <si>
    <t xml:space="preserve"> 6.1  สอดคล้องกับแผนยุทธศาสตร์การพัฒนามหาวิทยาลัยราชภัฏอุตรดิตถ์  พ.ศ. 2565 - 2569 </t>
  </si>
  <si>
    <t>6.2 เหตุผลความจำเป็น</t>
  </si>
  <si>
    <t>6.4  เป้าหมายโครงการ (Outputs)  และกลุ่มเป้าหมาย (Target group)</t>
  </si>
  <si>
    <t xml:space="preserve">6.5 รายละเอียดการวิเคราะห์ความเชื่อมโยงระหว่างกิจกรรมภายใต้โครงการและตัวชี้วัดในระดับมหาวิทยาลัย </t>
  </si>
  <si>
    <t>หน่วยงาน................................................................  ณ. สิ้นไตรมาส.......................</t>
  </si>
  <si>
    <t>6.3  วัตถุประสงค์ของโครงการ</t>
  </si>
  <si>
    <t xml:space="preserve">    2.1ลือกความสอดคล้องกับโครงการหลัก</t>
  </si>
  <si>
    <t>14. โครงการบริหารจัดการและสนับสนุนการจัดการศึกษา</t>
  </si>
  <si>
    <t>ในระดับกิจกรรม</t>
  </si>
  <si>
    <t>ยุทธศาสตร์มหาวิทยาลัย
 กลยุทธ์ของหน่วยงาน
และ โครงการที่รองรับ</t>
  </si>
  <si>
    <t>ตัวชี้วัดความสำเร็จของโครงการ</t>
  </si>
  <si>
    <t>ตัวชี้วัดความสำเร็จของ
ของโครงการ</t>
  </si>
  <si>
    <t>วัตถุประสงค์ของแผนปฏิบัติราชการ</t>
  </si>
  <si>
    <t>ตัวชี้วัดความสำเร็จของแผนปฏิบัติราชการ</t>
  </si>
  <si>
    <t>ตัวชี้วัดความสำเร็จ
ของแผนปฏิบัติราชการ</t>
  </si>
  <si>
    <t>โครงการที่รองรับ</t>
  </si>
  <si>
    <t>บรรลุ/ไม่บรรลุ</t>
  </si>
  <si>
    <t>ผลการดำเนินงานตามโครงการ</t>
  </si>
  <si>
    <t>บรรลุ</t>
  </si>
  <si>
    <t>ไม่บรรลุ</t>
  </si>
  <si>
    <t>ปัญหาและอุปสรรค................................................................................................................</t>
  </si>
  <si>
    <t>ข้อเสนอแนะในการปรับปรุง..........................................................................................</t>
  </si>
  <si>
    <t xml:space="preserve">ตามงบพันธกิจสัมพันธ์  (A) </t>
  </si>
  <si>
    <t xml:space="preserve">ตามแผนยุทธศาสตร์ฯ พ.ศ. 2565-2569 (B) </t>
  </si>
  <si>
    <t xml:space="preserve">หมวดค่าตอบแทน ใช้สอยและวัสดุ </t>
  </si>
  <si>
    <t>/</t>
  </si>
  <si>
    <t>ครั้ง</t>
  </si>
  <si>
    <t>รายการ</t>
  </si>
  <si>
    <t>เดือน</t>
  </si>
  <si>
    <t>6.1.1 บริหารงานสำนักงานคณบดี</t>
  </si>
  <si>
    <t>สนับสนุนงานบริหารงานทั่วไป</t>
  </si>
  <si>
    <t xml:space="preserve">หมวดค่าตอบแทน  ใช้สอยและวัสดุ </t>
  </si>
  <si>
    <t>หลักสูตร</t>
  </si>
  <si>
    <t xml:space="preserve">กับการทำงานและการฝึกประสบการณ์วิชาชีพ </t>
  </si>
  <si>
    <t>คน</t>
  </si>
  <si>
    <t>คณะเทคโนโลยีอุตสาหกรรม</t>
  </si>
  <si>
    <t>เล่ม</t>
  </si>
  <si>
    <t>งาน</t>
  </si>
  <si>
    <t>ฉบับ</t>
  </si>
  <si>
    <t>หน่วยงาน คณะเทคโนโลยีอุตสาหกรรม</t>
  </si>
  <si>
    <t xml:space="preserve">การจัดการงานวิจัย นวัตกรรม </t>
  </si>
  <si>
    <t>และพันธกิจสัมพันธ์</t>
  </si>
  <si>
    <t xml:space="preserve"> /</t>
  </si>
  <si>
    <t>การจัดกิจกรรมพัฒนานักศึกษา</t>
  </si>
  <si>
    <t>นับ</t>
  </si>
  <si>
    <t>หมาย</t>
  </si>
  <si>
    <t>หน่วย</t>
  </si>
  <si>
    <t>เป้า</t>
  </si>
  <si>
    <t>R</t>
  </si>
  <si>
    <t>2. ระบุชื่อโครงการ…...บริหารจัดการศึกษาด้านวิทยาศาสตร์และเทคโนโลยี.....................................</t>
  </si>
  <si>
    <t>คณบดีคณะเทคโนโลยีอุตสาหกรรม</t>
  </si>
  <si>
    <t>1. โครงการบริหารจัดการและสนับสนุนการจัดการเรียนการสอน</t>
  </si>
  <si>
    <t>สนับสนุนการดำเนินงานด้านการจัดการศึกษาและผลิตบัณฑิตสาขาเทคโนโลยีและวิศวกรรม คณะเทคโนโลยีอุตสาหกรรม</t>
  </si>
  <si>
    <t>1. เพื่อให้นวัตกรรมสิ่งประดิษฐ์และงานวิจัยเป็นที่พึงพอใจแก่ผู้ใช้บริการทั้งภายในและภายนอกมหาวิทยาลัย</t>
  </si>
  <si>
    <t>2. เพื่อผลิตบัณฑิตคณะเทคโนโลยีอุตสาหกรรม มีคุณภาพตอบสนองความต้องการของสังคม</t>
  </si>
  <si>
    <t>3. เพื่อบุคลากรทุกคนมีการพัฒนาองค์ความรู้ให้ ก้าวหน้าทางวิชาการ และวิชาชีพอย่างมั่นคง</t>
  </si>
  <si>
    <t>4. เพื่อเพิ่มรายได้จากการบริการในการจัดการศึกษาและวิชาชีพเฉพาะ</t>
  </si>
  <si>
    <t>5. เพื่อให้มีเครือข่ายกิจกรรมทางวิชาการด้านทักษะฝีมือแรงงาน เพื่อสร้างบรรยากาศความเป็นนวัตกรรมและเทคโนโลยี ทั้งในระดับภายในและต่างประเทศ</t>
  </si>
  <si>
    <t>6. เพื่อให้คณะเทคโนโลยีอุตสาหกรรมเป็นองค์กรสร้างสุข โปร่งใส และมีธรรมาภิบาล</t>
  </si>
  <si>
    <t>2. มีงานบริการวิชาการไม่น้อยกว่า 10 โครงการ</t>
  </si>
  <si>
    <t>3. จัดการเรียนการสอนระดับอุดมศึกษาในสาขาทางด้านวิศวกรรมและเทคโนโลยี 9 หลักสูตร</t>
  </si>
  <si>
    <t>6. บุคลากรได้รับการพัฒนา อบรม ศึกษาดูงาน ไม่น้อยกว่า 52 คน</t>
  </si>
  <si>
    <t>7. จัดกิจกรรมประชาสัมพันธ์ไม่น้อยกว่า 10 แห่ง</t>
  </si>
  <si>
    <t>8. จัดกิจกรรมความร่วมมือทางวิชาการ 2 ครั้ง</t>
  </si>
  <si>
    <t>9. มีกิจกรรมพัฒนาคุณภาพนักศึกษาในศตวรรษที่ 21 อย่างน้อย 2 โครงการ</t>
  </si>
  <si>
    <t>10. มีโครงการพัฒนานักศึกษาด้านภาษาอังกฤษและด้านดิจิทัล 1 โครงการ</t>
  </si>
  <si>
    <t>11. คะแนนความพึงพอใจในการให้บริการไม่น้อยกว่าระดับดี</t>
  </si>
  <si>
    <t>เป้าหมายโครงการ</t>
  </si>
  <si>
    <t>กลุ่มเป้าหมาย</t>
  </si>
  <si>
    <t>บุคลากรสายวิชาการและสายสนับสนุน จำนวน 70 คน</t>
  </si>
  <si>
    <t>นักศึกษาทุกชั้นปี 1-4 คณะเทคโนโลยีอุตสาหกรรม</t>
  </si>
  <si>
    <t>กิจกรรมที่ 1</t>
  </si>
  <si>
    <t>จัดการเรียนการสอนด้าน</t>
  </si>
  <si>
    <t>วิศวกรรมและเทคโนโลยี</t>
  </si>
  <si>
    <t>2.2 สนับสนุนการจัดการเรียนการสอน</t>
  </si>
  <si>
    <t>2.3 การจัดกิจกรรมพัฒนานักศึกษา</t>
  </si>
  <si>
    <t>2.1 งานบริหารหลักสูตร จำนวน 10 หลักสูตร</t>
  </si>
  <si>
    <t>จำนวน 4 โครงการ</t>
  </si>
  <si>
    <t>ผลงานทางวิชาการ</t>
  </si>
  <si>
    <t>พัฒนาองค์ความรู้บุคลากรและ</t>
  </si>
  <si>
    <t>สายสนับสนุน การเผยแพร่</t>
  </si>
  <si>
    <t>กิจกรรมที่ 3</t>
  </si>
  <si>
    <t>กิจกรรมที่ 2</t>
  </si>
  <si>
    <t>ของบุคลากรด้านวิชาการ จำนวน 2 โครงการ</t>
  </si>
  <si>
    <t>3.1 การส่งเสริมและพัฒนาองค์ความรู้</t>
  </si>
  <si>
    <t>เชิงรุก</t>
  </si>
  <si>
    <t>การจัดการแนะแนวการศึกษา</t>
  </si>
  <si>
    <t>4.1 การประชาสัมพันธ์และงานสร้างสื่อ</t>
  </si>
  <si>
    <t>ออนไลน์ด้านการศึกษา จำนวน 2 โครงการ</t>
  </si>
  <si>
    <t>4.2 การจัดตั้งศูนย์ส่งเสริมพัฒนาทักษะ</t>
  </si>
  <si>
    <t>วิชาชีพด้านเทคโนโลยีและวิศวกรรม</t>
  </si>
  <si>
    <t>กิจกรรมที่ 4</t>
  </si>
  <si>
    <t>4.3 ทำความร่วมมือกับหน่วยงานภายนอก</t>
  </si>
  <si>
    <t>อย่างน้อย 2 หน่วยงาน</t>
  </si>
  <si>
    <t>กับการทำงาน</t>
  </si>
  <si>
    <t>การจัดการเรียนรู้แบบบูรณาการ</t>
  </si>
  <si>
    <t>กิจกรรมที่ 5</t>
  </si>
  <si>
    <t>5.1 การจัดการเรียนรู้แบบบูรณาการ</t>
  </si>
  <si>
    <t>5.2 การพัฒนานักศึกษาด้านภาษาอังกฤษ และ</t>
  </si>
  <si>
    <t>ผู้เข้าร่วมโครงการ ไม่น้อยกว่าร้อยละ 80</t>
  </si>
  <si>
    <t>กิจกรรมที่ 6</t>
  </si>
  <si>
    <t>6.1 ให้บริการบุคลาการสายวิชาการ</t>
  </si>
  <si>
    <t>สายสนับสนุน นักศึกษาและบุคคลทั่วไป</t>
  </si>
  <si>
    <t>ที่มาติดต่อ อยู่ในระดับดี</t>
  </si>
  <si>
    <t>6.2 การจัดการสาธารณูปโภคและ</t>
  </si>
  <si>
    <t>สิ่งสนับสนุนการเรียนการสอนให้มีความ</t>
  </si>
  <si>
    <t>พร้อมในการใช้งาน</t>
  </si>
  <si>
    <t>6.3 มีการจัดการประชุมในส่วนงานต่างๆ</t>
  </si>
  <si>
    <t>ไม่น้อยกว่า 6 ครั้ง</t>
  </si>
  <si>
    <t>1. ความเสี่ยงภายใน</t>
  </si>
  <si>
    <t>2. ความเสี่ยงภายนอก</t>
  </si>
  <si>
    <t>เกณฑ์ CEFR (B1) (ย.2-2.1-5) และทดสอบ</t>
  </si>
  <si>
    <t>ทักษะดิจิทัลผ่านเกณฑ์ IC3 หรือเทียบเท่า</t>
  </si>
  <si>
    <t>(ย.2-2.1-5)  ร้อยละ 100</t>
  </si>
  <si>
    <t>ให้มีทักษะที่สอดคล้องกับศตวรรษที่ 21</t>
  </si>
  <si>
    <t>ร้อยละ 100</t>
  </si>
  <si>
    <t>และ Reskill (ย.3-3.1-2) ร้อยละ 60</t>
  </si>
  <si>
    <t xml:space="preserve"> - บุคลากรของมหาวิทยาลัยมีความก้าวหน้า</t>
  </si>
  <si>
    <t xml:space="preserve"> - บุคลกรของมหาวิทยาลัยได้รับการ Upskill</t>
  </si>
  <si>
    <t xml:space="preserve"> - สามารถพัฒนาบุคลากรของมหาวิทยาลัย</t>
  </si>
  <si>
    <t xml:space="preserve"> - นักศึกษาปริญญาตรีปีสุดท้ายต้องสอบผ่าน</t>
  </si>
  <si>
    <t xml:space="preserve"> - ร้อยละนักศึกษาที่ได้รับการพัฒนาทักษะ</t>
  </si>
  <si>
    <t>ที่จำเป็นในศตวรรษที่ 21 (ย.2-2.2-2)</t>
  </si>
  <si>
    <t>ร้อยละ 80</t>
  </si>
  <si>
    <t xml:space="preserve"> - ร้อยละความพึงพอใจของบุคลากร และ</t>
  </si>
  <si>
    <t>นักศึกษาที่มีต่อระบบสาธารณูปโภคพื้นฐาน</t>
  </si>
  <si>
    <t>(ย.3-3.1-1) ร้อยละ 80</t>
  </si>
  <si>
    <t xml:space="preserve"> - มีข้อมูลสารสนเทศในด้านการจัดการเรียน</t>
  </si>
  <si>
    <t>การสอนที่ทันสมัย (ย.3-3.1-8) อย่างน้อย 1 ระบบ</t>
  </si>
  <si>
    <t xml:space="preserve"> - เกิดการเรียนการสอนในรูปแบบ Hybrid</t>
  </si>
  <si>
    <t>เพื่อการศึกษาตลอดชีวิต อย่างน้อย 1 หลักสูตร</t>
  </si>
  <si>
    <t>ทักษะจากห้องเรียนมาทำงานในพื้นที่ฯ</t>
  </si>
  <si>
    <t xml:space="preserve"> - มีการวิเคราะห์ความคุ้มค่า ประสิทธิภาพ</t>
  </si>
  <si>
    <t>และประสิทธิผลในการใช้จ่ายงบประมาณ</t>
  </si>
  <si>
    <t>(ย.3-3.1-4) อย่างน้อย 1 ครั้ง</t>
  </si>
  <si>
    <t xml:space="preserve"> - จำนวนรายวิชาหรือหลักสูตรที่ตอบสนอง</t>
  </si>
  <si>
    <t>จำนวน 5 รายวิชา</t>
  </si>
  <si>
    <t xml:space="preserve">การจัดการศึกษาตลอดชีวิตฯ (ย.4-4.1-1) </t>
  </si>
  <si>
    <t xml:space="preserve"> - นักศึกษาสามารถประยุกต์ใช้องค์ความรู้</t>
  </si>
  <si>
    <t>หน่วยงาน     คณะเทคโนโลยีอุตสาหกรรม</t>
  </si>
  <si>
    <t>พันธกิจหน่วยงาน</t>
  </si>
  <si>
    <t xml:space="preserve">    1. ผลิตบัณฑิต ด้านเทคโนโลยีอุตสาหกรรมควบคู่ไปกับวิศวกรรมศาสตร์ให้เป็นมืออาชีพ มีความรู้คู่ คุณธรรม ทักษะเป็นเลิศ และมีความสามารถพร้อมเข้าสู่และตอบสนองความต้องการของผู้ใช้บัณฑิต ทั้งในประเทศและกลุ่มประเทศอาเซียน
</t>
  </si>
  <si>
    <t xml:space="preserve">    2. พัฒนาและสร้างนวัตกรรมสิ่งประดิษฐ์ งานวิจัย ผลงานทางวิชาการ การถ่ายทอดเทคโนโลยีรวมไปถึงการประยุกต์ใช้เทคโนโลยีและภูมิปัญญานวัตกรรมในท้องถิ่นให้สอดคล้องกับเศรษฐกิจที่ขับเคลื่อนด้วยนวัตกรรม</t>
  </si>
  <si>
    <t xml:space="preserve">    3. เผยแพร่ความรู้ บริการวิชาการแก่สังคม ทางด้านนวัตกรรมและเทคโนโลยี โดยการผสมผสานบนพื้นฐานของพันธ์กิจสัมพันธ์ให้เข้ากับสถานการณ์ที่เปลี่ยนแปลง และนำแนวทางของเศรษฐกิจพอเพียงกับทฤษฎีใหม่ตามแนวพระราชดำริไปใช้กับภูมิปัญญาและสร้างความเข้มแข็งให้กับชุมชน สังคม อุดมปัญญา พร้อมด้วยคุณภาพชีวิตที่ดี อย่างยั่งยืน</t>
  </si>
  <si>
    <t xml:space="preserve">    4. ส่งเสริม สนับสนุน การทำนุบำรุงงานศาสนาศิลปวัฒนธรรม เทคโนโลยีพื้นบ้านและอนุรักษ์สิ่งแวดล้อมของชุมชนและสังคมอย่างยั่งยืน</t>
  </si>
  <si>
    <t xml:space="preserve">    5. บริหารจัดการเชิงธรรมาภิบาลเพื่อก้าวสู่ความเป็นองค์กรคุณภาพ พร้อมสร้างความสุขในการทำงาน</t>
  </si>
  <si>
    <t xml:space="preserve">    6. พัฒนาคณะเทคโนโลยีอุตสาหกรรมมุ่งสู่ความเป็นสากล เพื่อแข่งขันกับประชาคมอาเซียน</t>
  </si>
  <si>
    <t>ตัวชี้วัดที่ 1  ร้อยละของแผนงานที่ได้รับการอนุมัติและเห็นชอบจากคณะกรรมการประจำคณะ ไม่น้อยกว่าร้อยละ 90</t>
  </si>
  <si>
    <t>ตัวชี้วัดที่ 2  ร้อยละของการดำเนินงานตามแผนปฏิบัติการที่ดำเนินการลุล่วงตามค่าเป้าหมาย ไม่น้อยกว่า 90 ของแผนงานตามไตรมาส</t>
  </si>
  <si>
    <t>ตัวชี้วัดที่ 3  ร้อยละของการเบิกจ่ายงบประมาณที่ใช้จ่ายจริงตามแผนงานประจำไตรมาสไม่น่อยกว่าร้อยละ 100</t>
  </si>
  <si>
    <t>คณบดี/รองคณบดีฝ่ายบริหาร</t>
  </si>
  <si>
    <t>คณบดี/รองคณบดีฝ่ายกิจการนักศึกษา</t>
  </si>
  <si>
    <t xml:space="preserve">วิสัยทัศน์หน่วยงาน  “มุ่งมั่นในการสร้างบัณฑิตที่สู้งาน มีความรู้ คู่คุณธรรม เป็นผู้นำนวัตกรรมและเทคโนโลยี”
</t>
  </si>
  <si>
    <t xml:space="preserve">เช่น ค่าเดินทาง ที่พัก เบี้ยเลี้ยง ค่าลงทะเบียน ค่าเลี้ยงรับรอง จัดหาวัสดุ สนับสนุนกิจกรรมคณะ  การแก้ปัญหาจำเป็นเร่งด่วน  </t>
  </si>
  <si>
    <t xml:space="preserve">ค่าใช้จ่ายสำหรับสำหรับการไปราชการของผู้บริหาร </t>
  </si>
  <si>
    <t>1. ค่าเบี้ยเลี้ยงคนขับ ค่ายานพาหนะ วัสดุเพื่อจัดการประชุม ค่าอาหารและเครื่องดื่ม</t>
  </si>
  <si>
    <t>งานบริหารงานคณะทั่วไป</t>
  </si>
  <si>
    <t xml:space="preserve">หมวดค่าตอบแทน ใช้สอย และวัสดุ </t>
  </si>
  <si>
    <t>1. เพื่อเป็นแนวทางในการดำเนินการ การควบคุมการใช้งบประมาณโครงการตามยุทธศาสตร์การพัฒนามหาวิทยาลัยราชภัฏอุตรดิตถ์ ปีงบประมาณ พ.ศ. 2565-2569</t>
  </si>
  <si>
    <t>4. เพื่อควบคุมประสิทธิภาพการใช้งบประมาณในการบริหารจัดการด้านการสนับสนุนการศึกษา งานซ่อมบำรุง วัสดุสำนักงานต่างๆ ภายในคณะเทคโนโลยีอุตสาหกรรม</t>
  </si>
  <si>
    <t xml:space="preserve">3. เพื่อควบคุมประสิทธิภาพการดำเนินการ การใช้งบประมาณในการบริหารจัดการด้านการบริการวิชาการ การจัดการงานวิจัย การทำนุบำรุงศิลปวัฒนธรรม </t>
  </si>
  <si>
    <t>2. เพื่อควบคุมประสิทธิภาพในการดำเนินการ การใช้งบประมาณในการบริหารจัดการด้านการการเรียนการสอน งานหลักสูตร งานกิจการนักศึกษา งานประกันคุณภาพการศึกษา</t>
  </si>
  <si>
    <t>ยุทธศาสตร์ที่ 1 ขับเคลื่อนการดำเนินงานตามแผนแม่บท (ยุทธศาสตร์การพัฒนาท้องถิ่น)</t>
  </si>
  <si>
    <t xml:space="preserve">กลยุทธ์ของหน่วยงาน กลยุทธ์ที่ 4 “ วิจัยนวัตกรรมชุมชนการรับใช้สังคม” เพื่อขับเคลื่อนเศรษฐกิจพัฒนา โดยนวัตกรรมตามแนวเครือข่ายพันธกิจสัมพันธ์
</t>
  </si>
  <si>
    <t>1. โครงการพัฒนาคุณภาพชีวิต และเสริมสร้างให้มีสุขภาวะที่ดี</t>
  </si>
  <si>
    <t>โครงการพัฒนา Soft Skill ด้วยกระบวนการวิศวกรสังคม</t>
  </si>
  <si>
    <t xml:space="preserve">                          กลยุทธ์ที่ 2 ส่งเสริมบุคลากร เพื่อความเชี่ยวชาญทางวิชาการ หลักการบริหารภายในและการจัดการสู่มาตรฐานสากล</t>
  </si>
  <si>
    <t>กลยุทธ์ของหน่วยงาน  กลยุทธ์ที่ 1 ยกระดับการผลิตบัณฑิตนักปฏิบัติด้านวิชาการและวิชาชีพ  “บัณฑิตนักปฏิบัติ</t>
  </si>
  <si>
    <t>2. โครงการพัฒนา Soft Skill ด้วยกระบวนการวิศวกรสังคม</t>
  </si>
  <si>
    <t>3. โครงการพัฒนาและยกระดับคุณภาพการศึกษา สมรรถนะตามตลาดแรงงาน</t>
  </si>
  <si>
    <t>1) เพื่อพัฒนาความรู้ ทักษะ ในด้านวิชาชีพในแต่ละสาขาวิชา ให้มีสมรรถนะตรงตามความต้องการตลาดแรงงาน</t>
  </si>
  <si>
    <t xml:space="preserve">กลยุทธ์ของหน่วยงาน กลยุทธ์ที่ 3 องค์การสร้างสุข “การบริหารงานสร้างสรรค์” ให้มีคุณธรรมและธรรมาภิบาลและพัฒนาตามหลักการบริหารภายใน และการจัดการมาตรฐานสากล
</t>
  </si>
  <si>
    <t xml:space="preserve">                         กลยุทธ์ที่ 5 การพัฒนา“ การจัดหารายได้ ” เพื่อเป็นแหล่งเรียนรู้นวัตกรรมและเทคโนโลยี
</t>
  </si>
  <si>
    <t>1 โครงการ</t>
  </si>
  <si>
    <t>ตามเอกสารรายละเอียดโครงการ</t>
  </si>
  <si>
    <t>4. โครงการเสริมสร้างศักยภาพทรัพยากรมนุษย์รองรับการจัดการศึกษา ในศตวรรษที่ 21</t>
  </si>
  <si>
    <t xml:space="preserve"> -</t>
  </si>
  <si>
    <t>พ.ศ.2567</t>
  </si>
  <si>
    <t>รายละเอียดกิจกรรมหลัก/กิจกรรมย่อย</t>
  </si>
  <si>
    <t>9. แบบสรุปแผนการใช้จ่ายงบประมาณรายกิจกรรมหลัก</t>
  </si>
  <si>
    <t>กิจกรรมหลัก</t>
  </si>
  <si>
    <t>แผนการใช้จ่ายงบประมาณ 12 เดือน  (บาท)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</si>
  <si>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</si>
  <si>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</si>
  <si>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</si>
  <si>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</si>
  <si>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</si>
  <si>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</si>
  <si>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</si>
  <si>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</si>
  <si>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</si>
  <si>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</si>
  <si>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</si>
  <si>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</si>
  <si>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รวมงบประมาณ</t>
  </si>
  <si>
    <t>10. แบบสรุปหมวดเงิน</t>
  </si>
  <si>
    <t>10.1</t>
  </si>
  <si>
    <t>10.2</t>
  </si>
  <si>
    <t>10.3</t>
  </si>
  <si>
    <t>10.4</t>
  </si>
  <si>
    <t>10.5</t>
  </si>
  <si>
    <t>10.6</t>
  </si>
  <si>
    <t>10.7</t>
  </si>
  <si>
    <t xml:space="preserve">         (รองศาสตราจารย์ ดร.กันต์ อินทุวงศ์ )</t>
  </si>
  <si>
    <t xml:space="preserve">        ( อาจารย์ ดร. กณพ วัฒนา   )</t>
  </si>
  <si>
    <t>1. การบริหารการงานวิจัย และวารสาร</t>
  </si>
  <si>
    <t xml:space="preserve">     1.2 การจัดการศึกษาในรูปแบบของการจัดหารายได้ เพื่อการทดแทนการลดลงของนักศึกษา</t>
  </si>
  <si>
    <t xml:space="preserve">     2.1 การจัดการศึกษาของหน่วยงานการศึกษาในจังหวัด และจังหวัดใกล้เคียงที่มีการเปิดสอนในระดับปริญญาตรีในสาขาที่เกี่ยวข้องหรือใกล้เคียงกัน</t>
  </si>
  <si>
    <t xml:space="preserve"> - สร้างหลักสูตรที่ตรงความต้องการผู้เรียน</t>
  </si>
  <si>
    <t xml:space="preserve"> - เปิดหลักสูตรไม่ซ้ำซ้อนกัน หรือ ทำความร่วมมือ</t>
  </si>
  <si>
    <t>งบยุทธศาสตร์</t>
  </si>
  <si>
    <t>7. งบยุทธศาสตร์</t>
  </si>
  <si>
    <t>โครงการพัฒนาคุณภาพชีวิต และเสริมสร้างให้มีสุขภาวะที่ดี</t>
  </si>
  <si>
    <t>โครงการพัฒนาและยกระดับคุณภาพการศึกษา สมรรถนะตามตลาดแรงงาน</t>
  </si>
  <si>
    <t>โครงการเสริมสร้างศักยภาพทรัพยากรมนุษย์รองรับการจัดการศึกษา ในศตวรรษที่ 21</t>
  </si>
  <si>
    <t>(ยุทธศาสตร์)</t>
  </si>
  <si>
    <t>(    )</t>
  </si>
  <si>
    <t>ข้อเสนอโครงการประจำปีงบประมาณรายจ่าย พ.ศ. 2568</t>
  </si>
  <si>
    <t xml:space="preserve"> 1 ตุลาคม 2567</t>
  </si>
  <si>
    <t>สิ้นสุด    30 กันยายน 2568</t>
  </si>
  <si>
    <t>ประจำปีงบประมาณ พ.ศ. 2568</t>
  </si>
  <si>
    <t>และทำนุบำรุงศิลปวัฒนธรรม ไม่น้อยกว่า3 โครงการ</t>
  </si>
  <si>
    <t>ในอาชีพ ไม่น้อยกว่าร้อยละ 3</t>
  </si>
  <si>
    <t>Learning ที่ผสมผสานระหว่างกัน ร้อยละ 70</t>
  </si>
  <si>
    <t>ด้านดิจิทัล จำนวน 8 หลักสูตร</t>
  </si>
  <si>
    <t>1. มีวารสารวิชาการของคณะตีพิมพ์ 1 ฉบับ</t>
  </si>
  <si>
    <t>พ.ศ.2568</t>
  </si>
  <si>
    <t>การบริหารจัดการการงานวิจัย และวารสาร</t>
  </si>
  <si>
    <t>วารสารเทคโนโลยีอุตสาหกรรม</t>
  </si>
  <si>
    <t xml:space="preserve">การบริหารจัดการงานวิจัย </t>
  </si>
  <si>
    <t>โครงการ</t>
  </si>
  <si>
    <t>1. ค่ายานพาหนะ ค่าที่พัก ค่าลงทะเบียน</t>
  </si>
  <si>
    <t>3. ค่าตอบแทนผู้ทรงคุณวุฒิ วิทยากร เจ้าหน้าที่ช่วยงาน</t>
  </si>
  <si>
    <t>2. ค่าจัดทำเอกสาร ค่าจ้าง ค่าอาหาร อาหารว่าง</t>
  </si>
  <si>
    <t xml:space="preserve">วัสดุสำหรับการเรียนการสอน การอบรม การเตรียมการสอน วัสดุสำหรับฝึกทักษะในสาขาวิชาชีพทางด้านเทคโนโลยีและวิศวกรรม </t>
  </si>
  <si>
    <t xml:space="preserve"> </t>
  </si>
  <si>
    <t>งานบริหารหลักสูตร</t>
  </si>
  <si>
    <t xml:space="preserve"> 1.ค่าวัสดุและค่าจ้างสำหรับบริหารหลักสูตร เช่น กระดาษ หมึกพิมพ์  ค่าจ้างจัดพิมพ์ จัดทำเอกสาร ค่าอาหารสำหรับจัดประชุม ค่าเบี้ยเลี้ยง ค่ายานพาหนะ ค่าที่พัก</t>
  </si>
  <si>
    <t xml:space="preserve"> 2.ค่าวัสดุฝึกสำหรับการเรียนการสอน ได้แก่ กระดาษ หมึกพิมพ์ วัสดุอุปกรณ์เขียนแบบ ทราย หิน ซีเมนต์ กาว ไม้อัด สายไฟ หลอดไฟ วัสดุงานไฟฟ้า วัสดุงานคอมพิวเตอร์ วัสดุอุตสาหกรรมต่างๆ เป็นต้น </t>
  </si>
  <si>
    <t xml:space="preserve"> 1) จัดหาหนังสือเข้าห้องสมุด</t>
  </si>
  <si>
    <t xml:space="preserve"> 3) ให้บริการพื้นที่ทำงาน Working Space</t>
  </si>
  <si>
    <t xml:space="preserve"> 2) ให้บริการยืม คืน หนังสือ การสืบค้นข้อมูล</t>
  </si>
  <si>
    <t>งานวิทยบริการ</t>
  </si>
  <si>
    <t>งานประกันคุณภาพการศึกษา</t>
  </si>
  <si>
    <t>พัฒนาภาษาอังกฤษ และกิจกรรมนักศึกษาอื่นๆ</t>
  </si>
  <si>
    <t>การจัดเรียนการสอนด้านวิศวกรรมและเทคโนโลยี และงานสนับสนุนการเรียนการสอน</t>
  </si>
  <si>
    <t>งานห้องปฏิบัติการกลาง Cental Lab</t>
  </si>
  <si>
    <t xml:space="preserve"> วัสดุ อุปกรณ์ งานฝึกพื้นฐานวิศวกรรม ได้แก่ อุปกรณ์การวัด ตะไบ ค้อน ดอกสว่าน  ลวดเชื่อม เหล็กรูปพรรณ เหล็กเส้น สายไฟ ท่อ PVC  น้ำมันหล่อลื่น แก๊ส คีบอร์ด เม้าส์ สายสัญญาณ เป็นต้น</t>
  </si>
  <si>
    <t>ตำราทางสาขาเทคโนโลยีอุตสาหกรรมและวิศวกรรมศาสตร์</t>
  </si>
  <si>
    <t>ค่าวัสดุสำนักงาน  ค่าถ่ายเอกสาร ค่าหนังสือ วารสาร/นิตยสาร</t>
  </si>
  <si>
    <t xml:space="preserve">ค่าวัสดุสำหรับซ่อมแซมหนังสือ   </t>
  </si>
  <si>
    <t>หมวดวัสดุฝึก 685200.-</t>
  </si>
  <si>
    <t xml:space="preserve">วารสารเทคโนโลยีอุตสาหกรรม </t>
  </si>
  <si>
    <t>1. ค่าจ้าง ค่าจัดทำเล่มวารสาร ค่าสมัคร ค่าต่ออายุ</t>
  </si>
  <si>
    <t>2. ค่าตอบแทนผู้ทรงคุณวุฒิ การอ่านบทความวิจัย</t>
  </si>
  <si>
    <t>3. ค่ายานพาหนะ ค่าที่พัก ค่าวัสดุสำนักงาน</t>
  </si>
  <si>
    <t>การประชาสัมพันธ์คณะ</t>
  </si>
  <si>
    <t>2.5.1 โครงการประชาสัมพันธ์หลักสูตร และคณะ สำหรับโรงเรียน และสถานศึกษาที่เป็นกลุ่มเป้าหมาย</t>
  </si>
  <si>
    <t>2.5.2 โครงการวันเทคโนโลยี และ Open House</t>
  </si>
  <si>
    <t>การบริหารจัดการ และการให้บริการนักศึกษาอาจารย์ที่ใช้ห้องปฏิบัติการพื้นฐานงานวิศวกรรม ห้องปฏิบัติการทดสอบวัสดุในงานวิศวกรรม และห้องปฏิบัติการคอมพิวเตอร์</t>
  </si>
  <si>
    <t>ตุลาคม 67 - มิถุนายน 68</t>
  </si>
  <si>
    <t>พฤศจิกายน 67 - มีนาคม 68</t>
  </si>
  <si>
    <t>ตุลาคม 67- มิถุนายน 68</t>
  </si>
  <si>
    <t xml:space="preserve">8 โครงการ </t>
  </si>
  <si>
    <t>ตุลาคม 67- กรกฏาคม 68</t>
  </si>
  <si>
    <t>คณบดี/รองคณบดีฝ่ายบริหาร/หน.สำนักงาน</t>
  </si>
  <si>
    <t xml:space="preserve">1.1 ยกระดับรายได้ และลดรายจ่าย ให้กับคนในชุมชน
1.2 สามารถสร้างกลไกการทำงาน โดยการบูรณาการศาสตร์และการมีส่วนร่วมของชุมชน องค์กร และหน่วยงานที่เกี่ยวข้อง
</t>
  </si>
  <si>
    <t xml:space="preserve">2.1 เพื่อส่งเสริมคุณลักษณะอันพึงประสงค์ของนักศึกษา                                           </t>
  </si>
  <si>
    <t xml:space="preserve">2.2 บูรณาการการเรียนการสอน การพัฒนานักศึกษากับการพัฒนาชุมชนท้องถิ่น           </t>
  </si>
  <si>
    <t>คณบดี/รองคณบดีฝ่ายวิชาการ/ประธานหลักสูตร</t>
  </si>
  <si>
    <t xml:space="preserve">4.1 เพื่อยกระดับสมรรถนะบุคลากรสายวิชาการให้ได้พัฒนาความรู้ในเทคโนโลยีและนวัตกรรมสมัยใหม่ สามารถประยุกต์ใช้ ถ่ายทอดกับนักศึกษาในการเรียนการสอน การวิจัย และสามารถบูรณาการกับการทำงาน ในยุคสมัยของการเปลี่ยนแปลงทางเทคโนโลยี ศตวรรษที่ 21  </t>
  </si>
  <si>
    <t>4.2 เพื่อเตรียมความพร้อมบุคลากรสายสนับสนุนให้มีความรู้และทักษะในการปฏิบัติงานที่เหมาะสมกับตำแหน่งงาน และมีความทันสมัยต่อเทคโนโลยีและนวัตกรรมที่เปลี่ยนแปลงไปในศตวรรษที่ 21</t>
  </si>
  <si>
    <t>2.3 เพื่อสร้างเครือข่ายในการเรียนรู้ชุมชนท้องถิ่นของคณะเทคโนโลยีอุตสาหกรรม มหาวิทยาลัยราชภัฏอุตรดิตถ์</t>
  </si>
  <si>
    <t>(1) บุคลากรสายสนับสนุนของมหาวิทยาลัยได้รับการพัฒนาให้มีความรู้ มีทักษะการทำงานที่ทันสมัย รองรับและสนับสนุนการจัดการเรียนการสอนในศตวรรษที่ 21 ได้เป็นอย่างดี    (ตามรายละเอียดโครงการ)</t>
  </si>
  <si>
    <t>(1) บุคลากรสายวิชาการของมหาวิทยาลัยได้รับการพัฒนาให้มีองค์ความรู้ด้านวิชาการ และทักษะการจัดการเรียนการสอนที่สอดคล้องกับการจัดการเรียนการสอนในศตวรรษที่ 21 (ตามรายละเอียดโครงการ)</t>
  </si>
  <si>
    <t>2) โครงการ พัฒนาตำแหน่งวิชาการ</t>
  </si>
  <si>
    <t>3) โครงการศึกษาดูงาน</t>
  </si>
  <si>
    <t xml:space="preserve">1) โครงการพัฒนาบุคลากรสายวิชาการ (รายบุคคล) จำกัดไม่เกิน 5,000 บาท / คน </t>
  </si>
  <si>
    <t>1) โครงการพัฒนาสายสนับสนุน (ดูงาน/อบรม)</t>
  </si>
  <si>
    <t>คณบดี/รองคณบดีฝ่ายบริหาร/รองคณบดีฝ่ายวิชาการ</t>
  </si>
  <si>
    <t>1.2 วารสารวิชาการ จำนวน 1 ฉบับ</t>
  </si>
  <si>
    <t>1.1 การอบรม ถ่ายทอดองค์ความรู้เกี่ยวกับงานวิจัย 1 ครั้ง</t>
  </si>
  <si>
    <t>วารสารวิชาการ จำนวน 1 ฉบับ</t>
  </si>
  <si>
    <t>เผยแพร่บทความวิจัยไม่น้อยกว่า 5 เรื่อง</t>
  </si>
  <si>
    <t>ตามเกณฑ์สำนักงานวิจัย</t>
  </si>
  <si>
    <t>ค่าเบี้ยเลี้ยง ค่ายานพาหนะ ค่าที่พัก ค่าอาหาร ค่าลงทะเบียน ค่าจ้าง/ค่าจัดทำเอกสาร ค่าตอบแทนวิทยากร ค่าวัสดุสำนักงาน ป้าย แผ่นพับ</t>
  </si>
  <si>
    <t>หมวดวัสดุ</t>
  </si>
  <si>
    <t>1. วัสดุเพื่อจัดการประชุม ค่าอาหารกลางวัน อาหารว่าง  ค่าตอบแทนเบี้ยประชุม ค่าเดินทาง ค่าที่พัก สำหรับการประชุมกรรมการประจำคณะ/บริหารงานวิชาการ/งานกิจการนักศึกษา</t>
  </si>
  <si>
    <t>กรรมการประจำคณะ/บริหารงานวิชาการ/กิจการนักศึกษา /งานบริหารคณะฯ</t>
  </si>
  <si>
    <t>หมวดค่าวัสดุ</t>
  </si>
  <si>
    <t>6.1.3 การจัดการประชุม</t>
  </si>
  <si>
    <t>6.1.2 การเดินทางไปราชการ</t>
  </si>
  <si>
    <t xml:space="preserve"> 1) การเดินทางไปราชการเพื่อการบริหาร</t>
  </si>
  <si>
    <t xml:space="preserve"> 2) การดำเนินการแก้ไขปัญหาเร่งด่วน (คณบดี)</t>
  </si>
  <si>
    <t xml:space="preserve">หมวดค่าวัสดุ </t>
  </si>
  <si>
    <t xml:space="preserve">4 โครงการ </t>
  </si>
  <si>
    <t>4) โครงการพัฒนาวารสารคณะสู่ TCI กลุ่ม 2</t>
  </si>
  <si>
    <t>4. มีวัสดุสำหรับฝึกปฏิบัติและสิ่งสนับสนุนการศึกษาที่เพียงพอในทุกหลักสูตร 9 หลักสูตร</t>
  </si>
  <si>
    <t xml:space="preserve">5. จัดกิจกรรมพัฒนานักศึกษา อย่างน้อย  5 ด้าน </t>
  </si>
  <si>
    <t>ใช้ในโครงการ (3.1) เพิ่มอีก 30,000.-</t>
  </si>
  <si>
    <t>โครงการบริหารจัดการงานวิจัย คณะเทคโนโลยีอุตสาหกรรม</t>
  </si>
  <si>
    <t xml:space="preserve"> - ไฟฟ้า อุตสาหการ คอมพิวเตอร์ หลักสูตรละ 20,000.- , ก่อสร้าง โลจิสติกส์ GIS หลักสูตรละ 18,000.- , ออกแบบ พลังงาน หลักสูตรละ 16,000.- , อิเล็กทรอนิกส์ 5000.- อุตสาหกรรมศิลป์ 8000.-</t>
  </si>
  <si>
    <t xml:space="preserve"> การจัดประชุมติดตาม การประสานงาน และการจัดการการประกันคุณภาพในระดับคณะและระดับหลักสูตร ทั้งรูปแบบ Online และ Offlineและวัสดุสำนักกงานในงานประกันคุณภาพ</t>
  </si>
  <si>
    <t>2.6.2โครงการสืบสานวัฒนธรรมไหว้ครูช่างพระวิษณุกรรม</t>
  </si>
  <si>
    <t>2.6.3 โครงการเดิน-วิ่ง สักการะพระยาพิชัย-ไหว้สาพระแท่นศิลาอาสน์</t>
  </si>
  <si>
    <t xml:space="preserve"> 2.6.4โครงการแข่งขันกีฬาสีภายใน (หางนกยูงเกมส์)</t>
  </si>
  <si>
    <t>2.6.5 กิจกรรมสโมสรนักศึกษา</t>
  </si>
  <si>
    <t xml:space="preserve"> 2.6.6 โครงการรักษา สืบสานประเพณี วันสงกรานต์ </t>
  </si>
  <si>
    <t>2.6.7 โครงการทำนุบำรุงศิลปวัฒนธรรมและความเป็นไทย</t>
  </si>
  <si>
    <t>2.6.9โครงการต้อนรับบัณฑิต คณะเทคโนโลยีอุตสาหกรรม</t>
  </si>
  <si>
    <t xml:space="preserve"> 2.6.10 โครงการเตรียมความพร้อมสู่ความเป็นผู้นำนักศึกษา</t>
  </si>
  <si>
    <t xml:space="preserve">2.6.11 โครงการพัฒนาศักยภาพนักศึกษาสู่การเป็นผู้นำนักศึกษาคณะเทคโนโลยีอุตสาหกรรม ภายใต้การประกวด URU Freshy </t>
  </si>
  <si>
    <t xml:space="preserve">2.6.12 โครงการส่งเสริมพันธกิจสัมพันธ์กับชุมชนและจิตอาสาพัฒนาชุมชน </t>
  </si>
  <si>
    <t>2.6.13 โครงการพัฒนานักศึกษาด้านภาษาอังกฤษและด้านดิจิทัล</t>
  </si>
  <si>
    <t>2.6.8 โครงการ สัมมนาผลการดำเนินงานตามพันธกิจของคณะ การแข่งขันกีฬาสานสัมพันธ์บุคลากร นักศึกษาของคณะ</t>
  </si>
  <si>
    <t>ค่าตอบแทนวิทยากร ค่าอาหาร ค่าอาหารว่าง ค่าจ้างจัดสถานที่ ค่าวัสดุ</t>
  </si>
  <si>
    <t>วัสดุสำหรับกิจกรรมสโมสรนักศึกษา ได้แก่ แก้วน้ำ กระดาษ หมึกพิมพ์ เสื้อ กลอง เครื่องเสียง ธงประจำคณะ ผ้าโพกศีรษะ สายรัดข้อมือ กระติกน้ำ อาหารและเครื่องดื่ม เป็นต้น</t>
  </si>
  <si>
    <t>ค่าอาหาร ค่าอาหารว่าง ค่าจ้างจัดสถานที่ ค่าวัสดุ ค่าเช่าเครื่องเสียง ค่าเช่าชุด ค่าจ้างแต่งหน้า-ทำผม</t>
  </si>
  <si>
    <t>ค่าวัสดุสำหรับการแข่งขันกีฬา ค่าจ้างจัดสถานที่ ค่าเช่าเครื่องเสียง ค่าอาหาร ค่าอาหารว่าง ป้ายไวนิล</t>
  </si>
  <si>
    <t>ค่าอาหาร เครื่องดื่ม ค่าอาหารว่าง ค่าจ้างจัดสถานที่ ค่าจ้างจัดซุ้มแสดงความยินดี ค่าวัสดุ</t>
  </si>
  <si>
    <t>ค่าอาหาร เครื่องดื่ม ค่าอาหารว่าง ค่าจ้างจัดสถานที่  ค่าวัสดุ ค่าเช่าชุด ค่าแต่งหน้า-ทำผม ค่าจ้างถ่ายภาพและตัดต่อวีดีโอ ค่าจ้างการแสดง ค่าจ้างผู้ดำเนินรายการ ค่าจ้างเครื่องเสียง ค่าจ้างนักดนตรี</t>
  </si>
  <si>
    <t>ค่าวัสดุสำนักงาน สำเนาเอกสาร ค่าจ้างทำแผ่นป้าย แผ่นพับ ค่าตอบแทน เงินรางวัล ค่าจ้างเครื่องเสียง ค่าจ้างเวที ค่าจ้างจัดสถานที่ ค่าอาหาร ค่าอาหารว่าง</t>
  </si>
  <si>
    <t>ค่าอาหาร เครื่องดื่ม ค่าอาหารว่าง  ค่าวัสดุ ค่าเช่าชุด ค่าแต่งหน้า-ทำผม</t>
  </si>
  <si>
    <t>ค่าอาหาร เครื่องดื่ม ค่าอาหารว่าง ค่ายานพาหนะ ค่าวัสดุ</t>
  </si>
  <si>
    <t xml:space="preserve">ค่าวัสดุสำหรับประชาสัมพันธ์คณะ เอกสารแผ่นพับ ค่าประชาสัมพันธ์ทางวิทยุและสิ่งพิมพ์ ค่าจ้างบันทึกภาพและวีดีโอ ค่าจ้างตัดต่อวีดีโอ ค่าป้ายไวนิล-โปสเตอร์  ค่าเบี้ยเลี้ยง ค่าน้ำมันเชื้อเพลิง ค่าที่พัก </t>
  </si>
  <si>
    <t xml:space="preserve">ค่าวัสดุสำหรับจัดทำเอกสารประกันคุณภาพการศึกษาในระดับคณะ/หลักสูตร ค่าตอบแทนผู้ทรงคุณวุฒิ  ค่าใช้จ่ายในการดำเนินงานจัดประชุม  workshop  ค่าจ้างทำอาหาร อาหารว่าง และ วัสดุสำนักงาน เช่น กระดาษ หมึกพิมพ์ </t>
  </si>
  <si>
    <t>วัสดุสำหรับกิจกรรมสโมสรนักศึกษา ได้แก่ แก้วน้ำ กระดาษหมึกพิมพ์ เสื้อ กลอง เครื่องเสียง ธงประจำคณะ ผ้าโพกศีรษะ สายรัดข้อมือ กระติกน้ำ อาหารและเครื่องดื่ม เป็นต้น</t>
  </si>
  <si>
    <t xml:space="preserve">แผนปฏิบัติราชการประจำปีงบประมาณ พ.ศ. 2568   </t>
  </si>
  <si>
    <t>ประเภทงบประมาณ  ( P )  งบประมาณแผ่นดิน    (     ) งบเงินรายได้    (      ) อื่น ๆ (ระบุ)...............................</t>
  </si>
  <si>
    <t>ปีงบประมาณ พ.ศ. 2568  ช่องทางงบประมาณ  ( P ) รายรับจากระบบราชการ    (   ) รายได้จากงานธุรกิจ</t>
  </si>
  <si>
    <t>( P)</t>
  </si>
  <si>
    <r>
      <t>โปรดระบุ</t>
    </r>
    <r>
      <rPr>
        <b/>
        <u/>
        <sz val="12"/>
        <rFont val="Angsana New"/>
        <family val="1"/>
      </rPr>
      <t>ตัวชี้วัด</t>
    </r>
    <r>
      <rPr>
        <b/>
        <sz val="12"/>
        <rFont val="Angsana New"/>
        <family val="1"/>
      </rPr>
      <t xml:space="preserve"> และ</t>
    </r>
    <r>
      <rPr>
        <b/>
        <u/>
        <sz val="12"/>
        <rFont val="Angsana New"/>
        <family val="1"/>
      </rPr>
      <t>ค่าเป้าหมาย</t>
    </r>
  </si>
  <si>
    <r>
      <t>โปรดระบุ</t>
    </r>
    <r>
      <rPr>
        <b/>
        <u/>
        <sz val="12"/>
        <rFont val="Angsana New"/>
        <family val="1"/>
      </rPr>
      <t xml:space="preserve">ตัวชี้วัด </t>
    </r>
    <r>
      <rPr>
        <b/>
        <sz val="12"/>
        <rFont val="Angsana New"/>
        <family val="1"/>
      </rPr>
      <t>และ</t>
    </r>
    <r>
      <rPr>
        <b/>
        <u/>
        <sz val="12"/>
        <rFont val="Angsana New"/>
        <family val="1"/>
      </rPr>
      <t>ค่าเป้าหมาย</t>
    </r>
  </si>
  <si>
    <t>น้ำยาทำความสะอาด  ซองใส่เอกสาร ป้ายประชาสัมพันธ์</t>
  </si>
  <si>
    <t>หมึกเครื่องถ่ายเอกสาร หมึกพิมพ์ อุปกรณ์ทำความสะอาด</t>
  </si>
  <si>
    <t>1. ค่าวัสดุสำนักงาน เช่น กระดาษถ่ายเอกสาร น้ำดื่ม</t>
  </si>
  <si>
    <t>ค่าจ้างจัดทำเอกสาร วัสดุสำนักงาน ซ่อมอุปกรณ์สำนักงาน</t>
  </si>
  <si>
    <t>หมวดค่าตอบแทน ใช้สอย และวัสดุ</t>
  </si>
  <si>
    <t xml:space="preserve">โครงการ SAR WEEK ใช้งบ กน. </t>
  </si>
  <si>
    <t>มีโครงการในกิจการ นศ  อีก 30000.-</t>
  </si>
  <si>
    <t>2.6.14 กิจกรรมแข่งขัน วันเทคโนโลยี</t>
  </si>
  <si>
    <t>ค่าวัสดุสำหรับประกอบการแข่งขันกีฬา ค่าชุดกีฬา ค่าจ้างจัดสถานที่สำหรับกองเชียร์ ค่าจ้างเครื่องเสียง ค่าเครื่องแต่งกายนักแสดง ค่าจ้างแต่งหน้า-ทำผม ค่าจ้างจัดขบวน ค่าอาหาร ค่าอาหารว่าง ค่าไวนิล</t>
  </si>
  <si>
    <t>2.6.15 โครงการสัมมนากระบวนการผลิตนักศึกษาที่มีคุณภาพ</t>
  </si>
  <si>
    <t>กิจการนศ</t>
  </si>
  <si>
    <t>รวมกิจการนศ</t>
  </si>
  <si>
    <t>(ยอดรวม)</t>
  </si>
  <si>
    <t>(วัสดุฝึก)</t>
  </si>
  <si>
    <t>(50,000 + 150,000)</t>
  </si>
  <si>
    <r>
      <t>ค่าจ้างทำบายศรี พานพุ่ม ค่าจ้างจัดสถานที่ เครื่องเซ่นไหว้บูชาองค์พระวิษณุกกรรม เช่น ผลไม้ ไก่ เป็ด ขนมหวาน และค่าวัสดุสำหรับใช้ในพิธีการ เช่น ด้ายสายสิญจน์ ผ้าเจ็ดสี เทียน ธูป ดอกไม้ พวงมาลัย ป้ายไว้นิล ค่าจ้างเครื่องเสียง ค่าจ้างนางรำ ค่าจ้างผู้นำพิธีทางศาสนา</t>
    </r>
    <r>
      <rPr>
        <sz val="12"/>
        <color rgb="FFFF0000"/>
        <rFont val="Angsana New"/>
        <family val="1"/>
      </rPr>
      <t xml:space="preserve"> </t>
    </r>
  </si>
  <si>
    <t xml:space="preserve"> 2.6.1 โครงการปฐมนิเทศและอบรมเตรียมความพร้อมนักศึกษาใหม่</t>
  </si>
  <si>
    <r>
      <t xml:space="preserve">ค่าอาหาร ค่าเครื่องดื่ม และวัสดุในการจัดกิจกรรม   </t>
    </r>
    <r>
      <rPr>
        <sz val="14"/>
        <color rgb="FFFF0000"/>
        <rFont val="Angsana New"/>
        <family val="1"/>
      </rPr>
      <t xml:space="preserve"> (10000 +10000)</t>
    </r>
  </si>
  <si>
    <t>6.1.4 ค่าวัสดุสำหรับบำรุงรักษา อุปกรณ์ สื่อการสอน โสตทัศนูปกรณ์ ในชั้นเรียน</t>
  </si>
  <si>
    <t xml:space="preserve">ค่าวัสดุสำหรับบำรุงรักษา อุปกรณ์ สื่อการสอน โสตทัศนูปกรณ์ ในชั้นเรียน เช่น  หลอดไฟ ปลั๊ก สวิทช์ไฟ  น้ำมันหล่อลื่น </t>
  </si>
  <si>
    <t>2. งานบริหารหลักสูตร</t>
  </si>
  <si>
    <t>4. งานห้องปฏิบัติการกลาง Cental Lab</t>
  </si>
  <si>
    <t>5. งานวิทยบริการ</t>
  </si>
  <si>
    <t>3. การจัดกิจกรรมพัฒนานักศึกษา ภาษา และดิจิตอล</t>
  </si>
  <si>
    <t>6. โครงการประชาสัมพันธ์การศึกษา</t>
  </si>
  <si>
    <t>7. ประกันคุณภาพหลักสูตร/คณะ</t>
  </si>
  <si>
    <t>6. งานบริหารสำนักงานคณะ</t>
  </si>
  <si>
    <t xml:space="preserve">แบบติดตามผลการดำเนินงานตามแผนปฏิบัติราชการ ประจำปีงบประมาณ พ.ศ. 2568  (หน่วยงานละ 1 ชุด)  </t>
  </si>
  <si>
    <t xml:space="preserve">     1.1 การไม่ได้รับการสนับสนุนด้านครุภัณฑ์การศึกษาให้ทันสมัย และมีปริมาณที่เพียงพอต่อการเรียนการสอนในปัจจุบัน</t>
  </si>
  <si>
    <t xml:space="preserve"> - เสนอแผนการพัฒนาต่อมหาวิทยาลัย และการใช้ครุภัณฑ์ที่มีอยู่ให้เต็มประสิทธิภาพ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</si>
</sst>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_);_(* \(#,##0\);_(* &quot;-&quot;_);_(@_)"/>
    <numFmt numFmtId="188" formatCode="_-* #,##0_-;\-* #,##0_-;_-* &quot;-&quot;??_-;_-@_-"/>
  </numFmts>
  <fonts count="5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b/>
      <sz val="1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40"/>
      <name val="TH SarabunPSK"/>
      <family val="2"/>
    </font>
    <font>
      <b/>
      <sz val="28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11"/>
      <color rgb="FFFF0000"/>
      <name val="TH SarabunPSK"/>
      <family val="2"/>
    </font>
    <font>
      <sz val="12"/>
      <name val="TH SarabunPSK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  <scheme val="minor"/>
    </font>
    <font>
      <b/>
      <sz val="14"/>
      <color theme="0" tint="-0.14999847407452621"/>
      <name val="TH SarabunPSK"/>
      <family val="2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3"/>
      <color theme="1"/>
      <name val="Angsana New"/>
      <family val="1"/>
    </font>
    <font>
      <b/>
      <sz val="12"/>
      <color theme="1"/>
      <name val="Angsana New"/>
      <family val="1"/>
    </font>
    <font>
      <sz val="12"/>
      <color theme="1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u/>
      <sz val="14"/>
      <color theme="1"/>
      <name val="Angsana New"/>
      <family val="1"/>
    </font>
    <font>
      <sz val="14"/>
      <color rgb="FFFF0000"/>
      <name val="Angsana New"/>
      <family val="1"/>
    </font>
    <font>
      <sz val="10"/>
      <color theme="1"/>
      <name val="Angsana New"/>
      <family val="1"/>
    </font>
    <font>
      <b/>
      <u val="singleAccounting"/>
      <sz val="14"/>
      <color theme="1"/>
      <name val="Angsana New"/>
      <family val="1"/>
    </font>
    <font>
      <u val="double"/>
      <sz val="14"/>
      <color theme="1"/>
      <name val="Angsana New"/>
      <family val="1"/>
    </font>
    <font>
      <b/>
      <u val="singleAccounting"/>
      <sz val="14"/>
      <color rgb="FFFF0000"/>
      <name val="Angsana New"/>
      <family val="1"/>
    </font>
    <font>
      <b/>
      <u val="doubleAccounting"/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u val="singleAccounting"/>
      <sz val="16"/>
      <color theme="1"/>
      <name val="Angsana New"/>
      <family val="1"/>
    </font>
    <font>
      <u val="double"/>
      <sz val="18"/>
      <color rgb="FFFF0000"/>
      <name val="Angsana New"/>
      <family val="1"/>
    </font>
    <font>
      <b/>
      <u val="doubleAccounting"/>
      <sz val="14"/>
      <color theme="1"/>
      <name val="Angsana New"/>
      <family val="1"/>
    </font>
    <font>
      <b/>
      <sz val="14"/>
      <color rgb="FFFF0000"/>
      <name val="Angsana New"/>
      <family val="1"/>
    </font>
    <font>
      <b/>
      <sz val="18"/>
      <color rgb="FF002060"/>
      <name val="Angsana New"/>
      <family val="1"/>
    </font>
    <font>
      <sz val="11"/>
      <color theme="1"/>
      <name val="Angsana New"/>
      <family val="1"/>
    </font>
    <font>
      <b/>
      <sz val="18"/>
      <name val="Angsana New"/>
      <family val="1"/>
    </font>
    <font>
      <b/>
      <sz val="16"/>
      <name val="Angsana New"/>
      <family val="1"/>
    </font>
    <font>
      <b/>
      <sz val="12"/>
      <name val="Angsana New"/>
      <family val="1"/>
    </font>
    <font>
      <sz val="14"/>
      <color rgb="FF000000"/>
      <name val="Angsana New"/>
      <family val="1"/>
    </font>
    <font>
      <sz val="11"/>
      <color rgb="FFFF0000"/>
      <name val="Angsana New"/>
      <family val="1"/>
    </font>
    <font>
      <b/>
      <u val="singleAccounting"/>
      <sz val="16"/>
      <name val="Angsana New"/>
      <family val="1"/>
    </font>
    <font>
      <sz val="14"/>
      <color rgb="FF0070C0"/>
      <name val="Angsana New"/>
      <family val="1"/>
    </font>
    <font>
      <b/>
      <sz val="20"/>
      <name val="Angsana New"/>
      <family val="1"/>
    </font>
    <font>
      <u/>
      <sz val="14"/>
      <name val="Angsana New"/>
      <family val="1"/>
    </font>
    <font>
      <b/>
      <u/>
      <sz val="12"/>
      <name val="Angsana New"/>
      <family val="1"/>
    </font>
    <font>
      <b/>
      <sz val="11"/>
      <name val="Angsana New"/>
      <family val="1"/>
    </font>
    <font>
      <sz val="11"/>
      <name val="Angsana New"/>
      <family val="1"/>
    </font>
    <font>
      <sz val="12"/>
      <name val="Angsana New"/>
      <family val="1"/>
    </font>
    <font>
      <sz val="12"/>
      <color rgb="FFFF0000"/>
      <name val="Angsana New"/>
      <family val="1"/>
    </font>
    <font>
      <u val="singleAccounting"/>
      <sz val="14"/>
      <color theme="1"/>
      <name val="Angsana New"/>
      <family val="1"/>
    </font>
    <font>
      <b/>
      <u val="double"/>
      <sz val="14"/>
      <color rgb="FFFF0000"/>
      <name val="Angsana New"/>
      <family val="1"/>
    </font>
    <font>
      <b/>
      <sz val="16"/>
      <color rgb="FFFF0000"/>
      <name val="Angsana New"/>
      <family val="1"/>
    </font>
    <font>
      <u val="doubleAccounting"/>
      <sz val="18"/>
      <color rgb="FFFF0000"/>
      <name val="Angsana New"/>
      <family val="1"/>
    </font>
    <font>
      <u val="doubleAccounting"/>
      <sz val="14"/>
      <color rgb="FFFF0000"/>
      <name val="Angsana New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2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0" fontId="2" fillId="0" borderId="0"/>
    <xf numFmtId="0" fontId="11" fillId="0" borderId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1" fillId="0" borderId="0" applyFont="0" applyFill="0" applyBorder="0" applyAlignment="0" applyProtection="0"/>
  </cellStyleXfs>
  <cellXfs count="400">
    <xf numFmtId="0" fontId="0" fillId="0" borderId="0" xfId="0"/>
    <xf numFmtId="0" fontId="4" fillId="0" borderId="0" xfId="2" applyFont="1" applyAlignment="1">
      <alignment horizontal="right"/>
    </xf>
    <xf numFmtId="49" fontId="4" fillId="0" borderId="0" xfId="2" applyNumberFormat="1" applyFont="1" applyAlignment="1">
      <alignment horizontal="right"/>
    </xf>
    <xf numFmtId="0" fontId="4" fillId="0" borderId="0" xfId="2" applyFont="1"/>
    <xf numFmtId="0" fontId="5" fillId="0" borderId="0" xfId="2" applyFont="1" applyAlignment="1">
      <alignment horizontal="center"/>
    </xf>
    <xf numFmtId="0" fontId="5" fillId="0" borderId="0" xfId="2" applyFont="1"/>
    <xf numFmtId="0" fontId="4" fillId="0" borderId="0" xfId="2" applyFont="1" applyAlignment="1">
      <alignment horizontal="center"/>
    </xf>
    <xf numFmtId="49" fontId="5" fillId="0" borderId="0" xfId="2" applyNumberFormat="1" applyFont="1" applyAlignment="1">
      <alignment horizontal="right"/>
    </xf>
    <xf numFmtId="187" fontId="5" fillId="0" borderId="0" xfId="2" applyNumberFormat="1" applyFont="1"/>
    <xf numFmtId="49" fontId="5" fillId="0" borderId="0" xfId="2" applyNumberFormat="1" applyFont="1" applyAlignment="1">
      <alignment horizontal="center"/>
    </xf>
    <xf numFmtId="0" fontId="4" fillId="2" borderId="0" xfId="2" applyFont="1" applyFill="1"/>
    <xf numFmtId="187" fontId="4" fillId="2" borderId="0" xfId="2" applyNumberFormat="1" applyFont="1" applyFill="1"/>
    <xf numFmtId="0" fontId="9" fillId="0" borderId="0" xfId="0" applyFont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readingOrder="1"/>
    </xf>
    <xf numFmtId="0" fontId="13" fillId="0" borderId="0" xfId="0" applyFont="1"/>
    <xf numFmtId="0" fontId="14" fillId="0" borderId="0" xfId="0" applyFont="1"/>
    <xf numFmtId="0" fontId="5" fillId="0" borderId="5" xfId="2" applyFont="1" applyBorder="1"/>
    <xf numFmtId="0" fontId="8" fillId="0" borderId="5" xfId="2" applyFont="1" applyBorder="1" applyAlignment="1">
      <alignment horizontal="center"/>
    </xf>
    <xf numFmtId="49" fontId="8" fillId="0" borderId="5" xfId="2" applyNumberFormat="1" applyFont="1" applyBorder="1" applyAlignment="1">
      <alignment horizontal="right"/>
    </xf>
    <xf numFmtId="0" fontId="8" fillId="0" borderId="5" xfId="2" applyFont="1" applyBorder="1" applyAlignment="1">
      <alignment horizontal="right"/>
    </xf>
    <xf numFmtId="43" fontId="8" fillId="0" borderId="5" xfId="1" applyFont="1" applyBorder="1" applyAlignment="1">
      <alignment horizontal="right"/>
    </xf>
    <xf numFmtId="0" fontId="8" fillId="0" borderId="5" xfId="2" applyFont="1" applyBorder="1" applyAlignment="1">
      <alignment horizontal="left"/>
    </xf>
    <xf numFmtId="188" fontId="8" fillId="0" borderId="5" xfId="1" applyNumberFormat="1" applyFont="1" applyBorder="1" applyAlignment="1">
      <alignment horizontal="center"/>
    </xf>
    <xf numFmtId="188" fontId="8" fillId="0" borderId="5" xfId="1" applyNumberFormat="1" applyFont="1" applyBorder="1" applyAlignment="1">
      <alignment horizontal="right"/>
    </xf>
    <xf numFmtId="0" fontId="4" fillId="0" borderId="5" xfId="2" applyFont="1" applyBorder="1" applyAlignment="1">
      <alignment horizontal="center"/>
    </xf>
    <xf numFmtId="49" fontId="4" fillId="0" borderId="5" xfId="2" applyNumberFormat="1" applyFont="1" applyBorder="1" applyAlignment="1">
      <alignment horizontal="right"/>
    </xf>
    <xf numFmtId="0" fontId="4" fillId="0" borderId="5" xfId="2" applyFont="1" applyBorder="1" applyAlignment="1">
      <alignment horizontal="right"/>
    </xf>
    <xf numFmtId="0" fontId="5" fillId="0" borderId="6" xfId="2" applyFont="1" applyBorder="1" applyAlignment="1">
      <alignment horizontal="right"/>
    </xf>
    <xf numFmtId="0" fontId="4" fillId="0" borderId="6" xfId="2" applyFont="1" applyBorder="1" applyAlignment="1">
      <alignment horizontal="center"/>
    </xf>
    <xf numFmtId="49" fontId="4" fillId="0" borderId="6" xfId="2" applyNumberFormat="1" applyFont="1" applyBorder="1" applyAlignment="1">
      <alignment horizontal="right"/>
    </xf>
    <xf numFmtId="0" fontId="4" fillId="0" borderId="6" xfId="2" applyFont="1" applyBorder="1" applyAlignment="1">
      <alignment horizontal="right"/>
    </xf>
    <xf numFmtId="0" fontId="5" fillId="4" borderId="5" xfId="2" applyFont="1" applyFill="1" applyBorder="1"/>
    <xf numFmtId="0" fontId="5" fillId="4" borderId="15" xfId="2" applyFont="1" applyFill="1" applyBorder="1"/>
    <xf numFmtId="0" fontId="4" fillId="0" borderId="15" xfId="2" applyFont="1" applyBorder="1" applyAlignment="1">
      <alignment horizontal="center"/>
    </xf>
    <xf numFmtId="49" fontId="4" fillId="0" borderId="15" xfId="2" applyNumberFormat="1" applyFont="1" applyBorder="1" applyAlignment="1">
      <alignment horizontal="center"/>
    </xf>
    <xf numFmtId="0" fontId="5" fillId="0" borderId="15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right"/>
    </xf>
    <xf numFmtId="0" fontId="15" fillId="0" borderId="0" xfId="2" applyFont="1" applyAlignment="1">
      <alignment horizontal="right"/>
    </xf>
    <xf numFmtId="49" fontId="15" fillId="0" borderId="0" xfId="2" applyNumberFormat="1" applyFont="1" applyAlignment="1">
      <alignment horizontal="right"/>
    </xf>
    <xf numFmtId="0" fontId="15" fillId="0" borderId="0" xfId="2" applyFont="1"/>
    <xf numFmtId="0" fontId="7" fillId="0" borderId="6" xfId="2" applyFont="1" applyBorder="1" applyAlignment="1">
      <alignment horizontal="center"/>
    </xf>
    <xf numFmtId="49" fontId="7" fillId="0" borderId="6" xfId="2" applyNumberFormat="1" applyFont="1" applyBorder="1" applyAlignment="1">
      <alignment horizontal="center"/>
    </xf>
    <xf numFmtId="0" fontId="7" fillId="0" borderId="6" xfId="2" applyFont="1" applyBorder="1" applyAlignment="1">
      <alignment horizontal="center" vertical="center" wrapText="1"/>
    </xf>
    <xf numFmtId="188" fontId="12" fillId="0" borderId="0" xfId="1" applyNumberFormat="1" applyFont="1" applyBorder="1" applyAlignment="1">
      <alignment horizontal="center" vertical="center"/>
    </xf>
    <xf numFmtId="0" fontId="5" fillId="0" borderId="1" xfId="2" applyFont="1" applyBorder="1"/>
    <xf numFmtId="0" fontId="5" fillId="7" borderId="1" xfId="2" applyFont="1" applyFill="1" applyBorder="1" applyAlignment="1">
      <alignment horizontal="center" vertical="top"/>
    </xf>
    <xf numFmtId="0" fontId="5" fillId="8" borderId="1" xfId="2" applyFont="1" applyFill="1" applyBorder="1" applyAlignment="1">
      <alignment horizontal="center"/>
    </xf>
    <xf numFmtId="0" fontId="5" fillId="9" borderId="1" xfId="2" applyFont="1" applyFill="1" applyBorder="1" applyAlignment="1">
      <alignment horizontal="center"/>
    </xf>
    <xf numFmtId="0" fontId="5" fillId="0" borderId="1" xfId="2" applyFont="1" applyBorder="1" applyAlignment="1">
      <alignment horizontal="left"/>
    </xf>
    <xf numFmtId="43" fontId="5" fillId="7" borderId="1" xfId="1" applyFont="1" applyFill="1" applyBorder="1" applyAlignment="1">
      <alignment horizontal="center" vertical="top"/>
    </xf>
    <xf numFmtId="43" fontId="5" fillId="0" borderId="0" xfId="2" applyNumberFormat="1" applyFont="1"/>
    <xf numFmtId="188" fontId="5" fillId="8" borderId="1" xfId="1" applyNumberFormat="1" applyFont="1" applyFill="1" applyBorder="1" applyAlignment="1">
      <alignment horizontal="center"/>
    </xf>
    <xf numFmtId="188" fontId="5" fillId="9" borderId="1" xfId="1" applyNumberFormat="1" applyFont="1" applyFill="1" applyBorder="1" applyAlignment="1">
      <alignment horizontal="center"/>
    </xf>
    <xf numFmtId="188" fontId="5" fillId="8" borderId="1" xfId="1" applyNumberFormat="1" applyFont="1" applyFill="1" applyBorder="1"/>
    <xf numFmtId="188" fontId="5" fillId="8" borderId="1" xfId="1" applyNumberFormat="1" applyFont="1" applyFill="1" applyBorder="1" applyAlignment="1">
      <alignment horizontal="right"/>
    </xf>
    <xf numFmtId="188" fontId="5" fillId="9" borderId="1" xfId="1" applyNumberFormat="1" applyFont="1" applyFill="1" applyBorder="1"/>
    <xf numFmtId="0" fontId="18" fillId="0" borderId="0" xfId="2" applyFont="1"/>
    <xf numFmtId="43" fontId="18" fillId="0" borderId="0" xfId="2" applyNumberFormat="1" applyFont="1"/>
    <xf numFmtId="43" fontId="18" fillId="0" borderId="0" xfId="1" applyFont="1"/>
    <xf numFmtId="0" fontId="12" fillId="0" borderId="15" xfId="2" applyFont="1" applyBorder="1" applyAlignment="1">
      <alignment horizontal="left"/>
    </xf>
    <xf numFmtId="0" fontId="12" fillId="4" borderId="5" xfId="2" applyFont="1" applyFill="1" applyBorder="1" applyAlignment="1">
      <alignment horizontal="left"/>
    </xf>
    <xf numFmtId="0" fontId="12" fillId="0" borderId="5" xfId="2" applyFont="1" applyBorder="1"/>
    <xf numFmtId="0" fontId="12" fillId="0" borderId="23" xfId="2" applyFont="1" applyBorder="1" applyAlignment="1">
      <alignment horizontal="left" vertical="center"/>
    </xf>
    <xf numFmtId="0" fontId="20" fillId="0" borderId="0" xfId="2" applyFont="1" applyAlignment="1">
      <alignment horizontal="center" vertical="top"/>
    </xf>
    <xf numFmtId="49" fontId="20" fillId="0" borderId="0" xfId="2" applyNumberFormat="1" applyFont="1" applyAlignment="1">
      <alignment vertical="top"/>
    </xf>
    <xf numFmtId="49" fontId="19" fillId="0" borderId="4" xfId="2" applyNumberFormat="1" applyFont="1" applyBorder="1" applyAlignment="1">
      <alignment horizontal="center" vertical="top"/>
    </xf>
    <xf numFmtId="0" fontId="19" fillId="0" borderId="17" xfId="2" applyFont="1" applyBorder="1" applyAlignment="1">
      <alignment vertical="top"/>
    </xf>
    <xf numFmtId="0" fontId="20" fillId="0" borderId="15" xfId="2" applyFont="1" applyBorder="1" applyAlignment="1">
      <alignment horizontal="center" vertical="top"/>
    </xf>
    <xf numFmtId="0" fontId="19" fillId="0" borderId="16" xfId="2" applyFont="1" applyBorder="1" applyAlignment="1">
      <alignment horizontal="center" vertical="top"/>
    </xf>
    <xf numFmtId="0" fontId="20" fillId="0" borderId="12" xfId="2" applyFont="1" applyBorder="1" applyAlignment="1">
      <alignment vertical="top" wrapText="1"/>
    </xf>
    <xf numFmtId="0" fontId="23" fillId="0" borderId="5" xfId="2" applyFont="1" applyBorder="1" applyAlignment="1">
      <alignment horizontal="center" vertical="top"/>
    </xf>
    <xf numFmtId="0" fontId="20" fillId="0" borderId="5" xfId="2" applyFont="1" applyBorder="1" applyAlignment="1">
      <alignment horizontal="center" vertical="top"/>
    </xf>
    <xf numFmtId="49" fontId="20" fillId="0" borderId="15" xfId="2" applyNumberFormat="1" applyFont="1" applyBorder="1" applyAlignment="1">
      <alignment horizontal="center" vertical="top"/>
    </xf>
    <xf numFmtId="49" fontId="20" fillId="0" borderId="5" xfId="2" applyNumberFormat="1" applyFont="1" applyBorder="1" applyAlignment="1">
      <alignment horizontal="center" vertical="top"/>
    </xf>
    <xf numFmtId="43" fontId="19" fillId="0" borderId="5" xfId="1" applyFont="1" applyBorder="1" applyAlignment="1">
      <alignment horizontal="center" vertical="top"/>
    </xf>
    <xf numFmtId="49" fontId="24" fillId="4" borderId="5" xfId="0" applyNumberFormat="1" applyFont="1" applyFill="1" applyBorder="1" applyAlignment="1">
      <alignment vertical="top"/>
    </xf>
    <xf numFmtId="2" fontId="20" fillId="0" borderId="0" xfId="2" applyNumberFormat="1" applyFont="1" applyAlignment="1">
      <alignment vertical="top" wrapText="1"/>
    </xf>
    <xf numFmtId="43" fontId="20" fillId="0" borderId="0" xfId="1" applyFont="1" applyAlignment="1">
      <alignment horizontal="right" vertical="top"/>
    </xf>
    <xf numFmtId="0" fontId="20" fillId="0" borderId="0" xfId="2" applyFont="1" applyAlignment="1">
      <alignment vertical="top"/>
    </xf>
    <xf numFmtId="49" fontId="25" fillId="4" borderId="5" xfId="4" applyNumberFormat="1" applyFont="1" applyFill="1" applyBorder="1" applyAlignment="1">
      <alignment horizontal="left" vertical="top" wrapText="1"/>
    </xf>
    <xf numFmtId="49" fontId="25" fillId="4" borderId="5" xfId="4" applyNumberFormat="1" applyFont="1" applyFill="1" applyBorder="1" applyAlignment="1">
      <alignment horizontal="left" vertical="top"/>
    </xf>
    <xf numFmtId="49" fontId="24" fillId="0" borderId="5" xfId="4" applyNumberFormat="1" applyFont="1" applyBorder="1" applyAlignment="1">
      <alignment vertical="top"/>
    </xf>
    <xf numFmtId="0" fontId="20" fillId="0" borderId="17" xfId="2" applyFont="1" applyBorder="1" applyAlignment="1">
      <alignment vertical="top"/>
    </xf>
    <xf numFmtId="0" fontId="19" fillId="0" borderId="19" xfId="2" applyFont="1" applyBorder="1" applyAlignment="1">
      <alignment horizontal="center" vertical="top"/>
    </xf>
    <xf numFmtId="0" fontId="20" fillId="0" borderId="29" xfId="2" applyFont="1" applyBorder="1" applyAlignment="1">
      <alignment vertical="top"/>
    </xf>
    <xf numFmtId="0" fontId="19" fillId="0" borderId="12" xfId="2" applyFont="1" applyBorder="1" applyAlignment="1">
      <alignment vertical="top"/>
    </xf>
    <xf numFmtId="0" fontId="20" fillId="0" borderId="31" xfId="2" applyFont="1" applyBorder="1" applyAlignment="1">
      <alignment horizontal="left" vertical="top" wrapText="1"/>
    </xf>
    <xf numFmtId="49" fontId="25" fillId="0" borderId="5" xfId="4" applyNumberFormat="1" applyFont="1" applyBorder="1" applyAlignment="1">
      <alignment horizontal="left" vertical="top" wrapText="1"/>
    </xf>
    <xf numFmtId="0" fontId="20" fillId="0" borderId="12" xfId="2" applyFont="1" applyBorder="1" applyAlignment="1">
      <alignment vertical="top"/>
    </xf>
    <xf numFmtId="49" fontId="25" fillId="0" borderId="5" xfId="4" applyNumberFormat="1" applyFont="1" applyBorder="1" applyAlignment="1">
      <alignment vertical="top" wrapText="1"/>
    </xf>
    <xf numFmtId="49" fontId="24" fillId="0" borderId="5" xfId="4" applyNumberFormat="1" applyFont="1" applyBorder="1" applyAlignment="1">
      <alignment vertical="top" wrapText="1"/>
    </xf>
    <xf numFmtId="0" fontId="19" fillId="0" borderId="11" xfId="2" applyFont="1" applyBorder="1" applyAlignment="1">
      <alignment horizontal="center" vertical="top"/>
    </xf>
    <xf numFmtId="0" fontId="20" fillId="0" borderId="12" xfId="2" applyFont="1" applyBorder="1" applyAlignment="1">
      <alignment horizontal="left" vertical="top" wrapText="1"/>
    </xf>
    <xf numFmtId="2" fontId="20" fillId="0" borderId="0" xfId="2" applyNumberFormat="1" applyFont="1" applyAlignment="1">
      <alignment vertical="top"/>
    </xf>
    <xf numFmtId="49" fontId="19" fillId="0" borderId="5" xfId="4" applyNumberFormat="1" applyFont="1" applyBorder="1" applyAlignment="1">
      <alignment vertical="top" wrapText="1"/>
    </xf>
    <xf numFmtId="49" fontId="20" fillId="4" borderId="5" xfId="4" applyNumberFormat="1" applyFont="1" applyFill="1" applyBorder="1" applyAlignment="1">
      <alignment horizontal="left" vertical="top" wrapText="1"/>
    </xf>
    <xf numFmtId="49" fontId="24" fillId="0" borderId="5" xfId="0" applyNumberFormat="1" applyFont="1" applyBorder="1" applyAlignment="1">
      <alignment vertical="top"/>
    </xf>
    <xf numFmtId="49" fontId="24" fillId="4" borderId="5" xfId="4" applyNumberFormat="1" applyFont="1" applyFill="1" applyBorder="1" applyAlignment="1">
      <alignment vertical="top"/>
    </xf>
    <xf numFmtId="0" fontId="20" fillId="4" borderId="11" xfId="2" applyFont="1" applyFill="1" applyBorder="1" applyAlignment="1">
      <alignment horizontal="center" vertical="top"/>
    </xf>
    <xf numFmtId="0" fontId="20" fillId="4" borderId="5" xfId="2" applyFont="1" applyFill="1" applyBorder="1" applyAlignment="1">
      <alignment horizontal="center" vertical="top"/>
    </xf>
    <xf numFmtId="0" fontId="20" fillId="4" borderId="12" xfId="2" applyFont="1" applyFill="1" applyBorder="1" applyAlignment="1">
      <alignment vertical="top" wrapText="1"/>
    </xf>
    <xf numFmtId="49" fontId="25" fillId="4" borderId="5" xfId="4" applyNumberFormat="1" applyFont="1" applyFill="1" applyBorder="1" applyAlignment="1">
      <alignment vertical="top" wrapText="1"/>
    </xf>
    <xf numFmtId="0" fontId="23" fillId="4" borderId="5" xfId="2" applyFont="1" applyFill="1" applyBorder="1" applyAlignment="1">
      <alignment horizontal="center" vertical="top"/>
    </xf>
    <xf numFmtId="49" fontId="25" fillId="4" borderId="5" xfId="0" applyNumberFormat="1" applyFont="1" applyFill="1" applyBorder="1" applyAlignment="1">
      <alignment vertical="top"/>
    </xf>
    <xf numFmtId="49" fontId="20" fillId="4" borderId="5" xfId="2" applyNumberFormat="1" applyFont="1" applyFill="1" applyBorder="1" applyAlignment="1">
      <alignment horizontal="center" vertical="top"/>
    </xf>
    <xf numFmtId="0" fontId="28" fillId="4" borderId="11" xfId="2" applyFont="1" applyFill="1" applyBorder="1" applyAlignment="1">
      <alignment horizontal="center" vertical="top"/>
    </xf>
    <xf numFmtId="0" fontId="25" fillId="4" borderId="12" xfId="0" applyFont="1" applyFill="1" applyBorder="1" applyAlignment="1">
      <alignment vertical="top" wrapText="1"/>
    </xf>
    <xf numFmtId="2" fontId="20" fillId="0" borderId="0" xfId="11" applyNumberFormat="1" applyFont="1" applyAlignment="1">
      <alignment vertical="top"/>
    </xf>
    <xf numFmtId="0" fontId="25" fillId="4" borderId="12" xfId="4" applyFont="1" applyFill="1" applyBorder="1" applyAlignment="1">
      <alignment vertical="top" wrapText="1"/>
    </xf>
    <xf numFmtId="49" fontId="24" fillId="4" borderId="15" xfId="0" applyNumberFormat="1" applyFont="1" applyFill="1" applyBorder="1" applyAlignment="1">
      <alignment vertical="top"/>
    </xf>
    <xf numFmtId="0" fontId="20" fillId="0" borderId="5" xfId="2" applyFont="1" applyBorder="1" applyAlignment="1">
      <alignment horizontal="left" vertical="top"/>
    </xf>
    <xf numFmtId="0" fontId="19" fillId="0" borderId="11" xfId="2" applyFont="1" applyBorder="1" applyAlignment="1">
      <alignment horizontal="left" vertical="top"/>
    </xf>
    <xf numFmtId="43" fontId="19" fillId="4" borderId="5" xfId="1" applyFont="1" applyFill="1" applyBorder="1" applyAlignment="1">
      <alignment horizontal="left" vertical="top"/>
    </xf>
    <xf numFmtId="49" fontId="24" fillId="4" borderId="5" xfId="0" applyNumberFormat="1" applyFont="1" applyFill="1" applyBorder="1" applyAlignment="1">
      <alignment horizontal="left" vertical="top"/>
    </xf>
    <xf numFmtId="49" fontId="25" fillId="4" borderId="5" xfId="0" applyNumberFormat="1" applyFont="1" applyFill="1" applyBorder="1" applyAlignment="1">
      <alignment vertical="top" wrapText="1"/>
    </xf>
    <xf numFmtId="43" fontId="19" fillId="4" borderId="5" xfId="1" applyFont="1" applyFill="1" applyBorder="1" applyAlignment="1">
      <alignment horizontal="center" vertical="top"/>
    </xf>
    <xf numFmtId="49" fontId="25" fillId="0" borderId="5" xfId="0" applyNumberFormat="1" applyFont="1" applyBorder="1" applyAlignment="1">
      <alignment vertical="top" wrapText="1"/>
    </xf>
    <xf numFmtId="2" fontId="20" fillId="0" borderId="0" xfId="2" applyNumberFormat="1" applyFont="1" applyAlignment="1">
      <alignment horizontal="left" vertical="top"/>
    </xf>
    <xf numFmtId="0" fontId="20" fillId="0" borderId="0" xfId="2" applyFont="1" applyAlignment="1">
      <alignment horizontal="left" vertical="top"/>
    </xf>
    <xf numFmtId="49" fontId="25" fillId="4" borderId="26" xfId="0" applyNumberFormat="1" applyFont="1" applyFill="1" applyBorder="1" applyAlignment="1">
      <alignment vertical="top"/>
    </xf>
    <xf numFmtId="0" fontId="20" fillId="0" borderId="13" xfId="2" applyFont="1" applyBorder="1" applyAlignment="1">
      <alignment horizontal="center" vertical="top"/>
    </xf>
    <xf numFmtId="0" fontId="20" fillId="0" borderId="14" xfId="2" applyFont="1" applyBorder="1" applyAlignment="1">
      <alignment horizontal="left" vertical="top" wrapText="1"/>
    </xf>
    <xf numFmtId="43" fontId="19" fillId="0" borderId="26" xfId="1" applyFont="1" applyBorder="1" applyAlignment="1">
      <alignment horizontal="right" vertical="top"/>
    </xf>
    <xf numFmtId="49" fontId="25" fillId="0" borderId="1" xfId="4" applyNumberFormat="1" applyFont="1" applyBorder="1" applyAlignment="1">
      <alignment vertical="top"/>
    </xf>
    <xf numFmtId="0" fontId="23" fillId="4" borderId="11" xfId="2" applyFont="1" applyFill="1" applyBorder="1" applyAlignment="1">
      <alignment horizontal="center" vertical="top"/>
    </xf>
    <xf numFmtId="0" fontId="19" fillId="0" borderId="0" xfId="2" applyFont="1" applyAlignment="1">
      <alignment horizontal="left" vertical="top"/>
    </xf>
    <xf numFmtId="49" fontId="20" fillId="0" borderId="0" xfId="2" applyNumberFormat="1" applyFont="1" applyAlignment="1">
      <alignment horizontal="center" vertical="top"/>
    </xf>
    <xf numFmtId="0" fontId="22" fillId="0" borderId="22" xfId="2" applyFont="1" applyBorder="1" applyAlignment="1">
      <alignment horizontal="center" vertical="top"/>
    </xf>
    <xf numFmtId="2" fontId="19" fillId="0" borderId="0" xfId="2" applyNumberFormat="1" applyFont="1" applyAlignment="1">
      <alignment horizontal="center" vertical="top"/>
    </xf>
    <xf numFmtId="0" fontId="19" fillId="0" borderId="0" xfId="2" applyFont="1" applyAlignment="1">
      <alignment horizontal="center" vertical="top"/>
    </xf>
    <xf numFmtId="0" fontId="22" fillId="0" borderId="23" xfId="2" applyFont="1" applyBorder="1" applyAlignment="1">
      <alignment horizontal="center" vertical="top"/>
    </xf>
    <xf numFmtId="0" fontId="22" fillId="0" borderId="4" xfId="2" applyFont="1" applyBorder="1" applyAlignment="1">
      <alignment horizontal="center" vertical="top"/>
    </xf>
    <xf numFmtId="49" fontId="22" fillId="0" borderId="21" xfId="2" applyNumberFormat="1" applyFont="1" applyBorder="1" applyAlignment="1">
      <alignment horizontal="center" vertical="top"/>
    </xf>
    <xf numFmtId="49" fontId="22" fillId="0" borderId="1" xfId="2" applyNumberFormat="1" applyFont="1" applyBorder="1" applyAlignment="1">
      <alignment horizontal="center" vertical="top"/>
    </xf>
    <xf numFmtId="49" fontId="22" fillId="0" borderId="29" xfId="2" applyNumberFormat="1" applyFont="1" applyBorder="1" applyAlignment="1">
      <alignment horizontal="center" vertical="top"/>
    </xf>
    <xf numFmtId="49" fontId="22" fillId="0" borderId="22" xfId="2" applyNumberFormat="1" applyFont="1" applyBorder="1" applyAlignment="1">
      <alignment horizontal="center" vertical="top"/>
    </xf>
    <xf numFmtId="0" fontId="19" fillId="0" borderId="15" xfId="2" applyFont="1" applyBorder="1" applyAlignment="1">
      <alignment horizontal="center" vertical="top"/>
    </xf>
    <xf numFmtId="43" fontId="20" fillId="0" borderId="0" xfId="1" applyFont="1" applyAlignment="1">
      <alignment vertical="top"/>
    </xf>
    <xf numFmtId="0" fontId="23" fillId="0" borderId="15" xfId="2" applyFont="1" applyBorder="1" applyAlignment="1">
      <alignment horizontal="center" vertical="top"/>
    </xf>
    <xf numFmtId="43" fontId="19" fillId="0" borderId="15" xfId="1" applyFont="1" applyBorder="1" applyAlignment="1">
      <alignment horizontal="center" vertical="top"/>
    </xf>
    <xf numFmtId="0" fontId="20" fillId="0" borderId="19" xfId="2" applyFont="1" applyBorder="1" applyAlignment="1">
      <alignment horizontal="center" vertical="top"/>
    </xf>
    <xf numFmtId="49" fontId="20" fillId="0" borderId="19" xfId="2" applyNumberFormat="1" applyFont="1" applyBorder="1" applyAlignment="1">
      <alignment horizontal="center" vertical="top"/>
    </xf>
    <xf numFmtId="0" fontId="26" fillId="0" borderId="0" xfId="2" applyFont="1" applyAlignment="1">
      <alignment vertical="top"/>
    </xf>
    <xf numFmtId="0" fontId="19" fillId="0" borderId="5" xfId="2" applyFont="1" applyBorder="1" applyAlignment="1">
      <alignment horizontal="center" vertical="top"/>
    </xf>
    <xf numFmtId="0" fontId="19" fillId="4" borderId="5" xfId="2" applyFont="1" applyFill="1" applyBorder="1" applyAlignment="1">
      <alignment horizontal="center" vertical="top"/>
    </xf>
    <xf numFmtId="0" fontId="19" fillId="4" borderId="11" xfId="2" applyFont="1" applyFill="1" applyBorder="1" applyAlignment="1">
      <alignment horizontal="center" vertical="top"/>
    </xf>
    <xf numFmtId="0" fontId="19" fillId="4" borderId="12" xfId="2" applyFont="1" applyFill="1" applyBorder="1" applyAlignment="1">
      <alignment vertical="top"/>
    </xf>
    <xf numFmtId="0" fontId="20" fillId="4" borderId="12" xfId="2" applyFont="1" applyFill="1" applyBorder="1" applyAlignment="1">
      <alignment vertical="top"/>
    </xf>
    <xf numFmtId="49" fontId="20" fillId="4" borderId="11" xfId="2" applyNumberFormat="1" applyFont="1" applyFill="1" applyBorder="1" applyAlignment="1">
      <alignment horizontal="center" vertical="top"/>
    </xf>
    <xf numFmtId="2" fontId="26" fillId="0" borderId="0" xfId="11" applyNumberFormat="1" applyFont="1" applyAlignment="1">
      <alignment vertical="top"/>
    </xf>
    <xf numFmtId="49" fontId="20" fillId="4" borderId="15" xfId="2" applyNumberFormat="1" applyFont="1" applyFill="1" applyBorder="1" applyAlignment="1">
      <alignment horizontal="center" vertical="top"/>
    </xf>
    <xf numFmtId="0" fontId="19" fillId="0" borderId="26" xfId="2" applyFont="1" applyBorder="1" applyAlignment="1">
      <alignment horizontal="center" vertical="top"/>
    </xf>
    <xf numFmtId="0" fontId="20" fillId="0" borderId="26" xfId="2" applyFont="1" applyBorder="1" applyAlignment="1">
      <alignment horizontal="center" vertical="top"/>
    </xf>
    <xf numFmtId="49" fontId="20" fillId="0" borderId="26" xfId="2" applyNumberFormat="1" applyFont="1" applyBorder="1" applyAlignment="1">
      <alignment horizontal="center" vertical="top"/>
    </xf>
    <xf numFmtId="2" fontId="26" fillId="0" borderId="0" xfId="2" applyNumberFormat="1" applyFont="1" applyAlignment="1">
      <alignment vertical="top"/>
    </xf>
    <xf numFmtId="43" fontId="29" fillId="0" borderId="0" xfId="1" applyFont="1" applyAlignment="1">
      <alignment horizontal="right" vertical="top"/>
    </xf>
    <xf numFmtId="2" fontId="30" fillId="0" borderId="0" xfId="2" applyNumberFormat="1" applyFont="1" applyAlignment="1">
      <alignment vertical="top"/>
    </xf>
    <xf numFmtId="43" fontId="31" fillId="0" borderId="0" xfId="1" applyFont="1" applyAlignment="1">
      <alignment horizontal="right" vertical="top"/>
    </xf>
    <xf numFmtId="43" fontId="19" fillId="0" borderId="0" xfId="1" applyFont="1" applyAlignment="1">
      <alignment vertical="top"/>
    </xf>
    <xf numFmtId="43" fontId="32" fillId="0" borderId="1" xfId="1" applyFont="1" applyBorder="1" applyAlignment="1">
      <alignment horizontal="center" vertical="top"/>
    </xf>
    <xf numFmtId="43" fontId="33" fillId="0" borderId="0" xfId="1" applyFont="1" applyAlignment="1">
      <alignment vertical="top"/>
    </xf>
    <xf numFmtId="49" fontId="27" fillId="0" borderId="0" xfId="2" applyNumberFormat="1" applyFont="1" applyAlignment="1">
      <alignment horizontal="center" vertical="top"/>
    </xf>
    <xf numFmtId="43" fontId="34" fillId="0" borderId="0" xfId="1" applyFont="1" applyBorder="1" applyAlignment="1">
      <alignment horizontal="center" vertical="top"/>
    </xf>
    <xf numFmtId="43" fontId="35" fillId="0" borderId="0" xfId="1" applyFont="1" applyAlignment="1">
      <alignment vertical="top"/>
    </xf>
    <xf numFmtId="43" fontId="19" fillId="0" borderId="0" xfId="1" applyFont="1" applyAlignment="1">
      <alignment horizontal="center" vertical="top"/>
    </xf>
    <xf numFmtId="43" fontId="22" fillId="0" borderId="22" xfId="1" applyFont="1" applyBorder="1" applyAlignment="1">
      <alignment horizontal="center" vertical="top"/>
    </xf>
    <xf numFmtId="43" fontId="19" fillId="0" borderId="19" xfId="1" applyFont="1" applyBorder="1" applyAlignment="1">
      <alignment horizontal="center" vertical="top"/>
    </xf>
    <xf numFmtId="43" fontId="19" fillId="0" borderId="26" xfId="1" applyFont="1" applyBorder="1" applyAlignment="1">
      <alignment horizontal="center" vertical="top"/>
    </xf>
    <xf numFmtId="43" fontId="36" fillId="0" borderId="0" xfId="1" applyFont="1" applyAlignment="1">
      <alignment horizontal="center" vertical="top"/>
    </xf>
    <xf numFmtId="43" fontId="29" fillId="0" borderId="0" xfId="1" applyFont="1" applyAlignment="1">
      <alignment horizontal="center" vertical="top"/>
    </xf>
    <xf numFmtId="49" fontId="25" fillId="4" borderId="15" xfId="4" applyNumberFormat="1" applyFont="1" applyFill="1" applyBorder="1" applyAlignment="1">
      <alignment horizontal="left" vertical="top" wrapText="1"/>
    </xf>
    <xf numFmtId="49" fontId="25" fillId="4" borderId="23" xfId="4" applyNumberFormat="1" applyFont="1" applyFill="1" applyBorder="1" applyAlignment="1">
      <alignment horizontal="left" vertical="top" wrapText="1"/>
    </xf>
    <xf numFmtId="49" fontId="20" fillId="4" borderId="5" xfId="2" applyNumberFormat="1" applyFont="1" applyFill="1" applyBorder="1" applyAlignment="1">
      <alignment vertical="top" wrapText="1"/>
    </xf>
    <xf numFmtId="49" fontId="20" fillId="4" borderId="5" xfId="2" applyNumberFormat="1" applyFont="1" applyFill="1" applyBorder="1" applyAlignment="1">
      <alignment vertical="top"/>
    </xf>
    <xf numFmtId="49" fontId="25" fillId="0" borderId="26" xfId="0" applyNumberFormat="1" applyFont="1" applyBorder="1" applyAlignment="1">
      <alignment horizontal="left" vertical="top" wrapText="1"/>
    </xf>
    <xf numFmtId="49" fontId="25" fillId="0" borderId="15" xfId="0" applyNumberFormat="1" applyFont="1" applyBorder="1" applyAlignment="1">
      <alignment horizontal="left" vertical="top" wrapText="1"/>
    </xf>
    <xf numFmtId="49" fontId="25" fillId="4" borderId="15" xfId="4" applyNumberFormat="1" applyFont="1" applyFill="1" applyBorder="1" applyAlignment="1">
      <alignment vertical="top" wrapText="1"/>
    </xf>
    <xf numFmtId="43" fontId="25" fillId="4" borderId="5" xfId="1" applyFont="1" applyFill="1" applyBorder="1" applyAlignment="1">
      <alignment horizontal="left" vertical="top"/>
    </xf>
    <xf numFmtId="0" fontId="39" fillId="0" borderId="0" xfId="0" applyFont="1" applyAlignment="1">
      <alignment vertical="top" wrapText="1"/>
    </xf>
    <xf numFmtId="0" fontId="41" fillId="0" borderId="0" xfId="2" applyFont="1" applyAlignment="1">
      <alignment vertical="top"/>
    </xf>
    <xf numFmtId="0" fontId="40" fillId="0" borderId="0" xfId="2" applyFont="1" applyAlignment="1">
      <alignment vertical="top"/>
    </xf>
    <xf numFmtId="0" fontId="40" fillId="0" borderId="0" xfId="2" applyFont="1" applyAlignment="1">
      <alignment vertical="top" wrapText="1"/>
    </xf>
    <xf numFmtId="0" fontId="42" fillId="5" borderId="1" xfId="2" applyFont="1" applyFill="1" applyBorder="1" applyAlignment="1">
      <alignment horizontal="center" vertical="top" wrapText="1"/>
    </xf>
    <xf numFmtId="49" fontId="42" fillId="5" borderId="1" xfId="2" applyNumberFormat="1" applyFont="1" applyFill="1" applyBorder="1" applyAlignment="1">
      <alignment horizontal="center" vertical="top" wrapText="1"/>
    </xf>
    <xf numFmtId="188" fontId="42" fillId="5" borderId="1" xfId="1" applyNumberFormat="1" applyFont="1" applyFill="1" applyBorder="1" applyAlignment="1">
      <alignment horizontal="center" vertical="top" wrapText="1"/>
    </xf>
    <xf numFmtId="0" fontId="25" fillId="0" borderId="22" xfId="2" applyFont="1" applyBorder="1" applyAlignment="1">
      <alignment vertical="top" wrapText="1"/>
    </xf>
    <xf numFmtId="0" fontId="25" fillId="0" borderId="30" xfId="2" applyFont="1" applyBorder="1" applyAlignment="1">
      <alignment vertical="top" wrapText="1"/>
    </xf>
    <xf numFmtId="0" fontId="25" fillId="0" borderId="30" xfId="2" applyFont="1" applyBorder="1" applyAlignment="1">
      <alignment horizontal="center" vertical="top" wrapText="1"/>
    </xf>
    <xf numFmtId="49" fontId="25" fillId="0" borderId="30" xfId="2" applyNumberFormat="1" applyFont="1" applyBorder="1" applyAlignment="1">
      <alignment vertical="top" wrapText="1"/>
    </xf>
    <xf numFmtId="43" fontId="24" fillId="0" borderId="22" xfId="1" applyFont="1" applyBorder="1" applyAlignment="1">
      <alignment vertical="top" wrapText="1"/>
    </xf>
    <xf numFmtId="0" fontId="25" fillId="0" borderId="29" xfId="2" applyFont="1" applyBorder="1" applyAlignment="1">
      <alignment horizontal="left" vertical="top" wrapText="1"/>
    </xf>
    <xf numFmtId="0" fontId="24" fillId="3" borderId="20" xfId="2" applyFont="1" applyFill="1" applyBorder="1" applyAlignment="1">
      <alignment vertical="top"/>
    </xf>
    <xf numFmtId="0" fontId="24" fillId="3" borderId="24" xfId="2" applyFont="1" applyFill="1" applyBorder="1" applyAlignment="1">
      <alignment vertical="top"/>
    </xf>
    <xf numFmtId="0" fontId="24" fillId="3" borderId="21" xfId="2" applyFont="1" applyFill="1" applyBorder="1" applyAlignment="1">
      <alignment vertical="top"/>
    </xf>
    <xf numFmtId="0" fontId="39" fillId="0" borderId="0" xfId="0" applyFont="1" applyAlignment="1">
      <alignment vertical="top"/>
    </xf>
    <xf numFmtId="0" fontId="25" fillId="4" borderId="22" xfId="2" applyFont="1" applyFill="1" applyBorder="1" applyAlignment="1">
      <alignment vertical="top" wrapText="1"/>
    </xf>
    <xf numFmtId="0" fontId="25" fillId="4" borderId="22" xfId="2" applyFont="1" applyFill="1" applyBorder="1" applyAlignment="1">
      <alignment horizontal="center" vertical="top" wrapText="1"/>
    </xf>
    <xf numFmtId="49" fontId="25" fillId="0" borderId="22" xfId="2" applyNumberFormat="1" applyFont="1" applyBorder="1" applyAlignment="1">
      <alignment vertical="top" wrapText="1"/>
    </xf>
    <xf numFmtId="43" fontId="24" fillId="4" borderId="7" xfId="1" applyFont="1" applyFill="1" applyBorder="1" applyAlignment="1">
      <alignment horizontal="right" vertical="top" wrapText="1"/>
    </xf>
    <xf numFmtId="0" fontId="25" fillId="0" borderId="23" xfId="2" applyFont="1" applyBorder="1" applyAlignment="1">
      <alignment vertical="top" wrapText="1"/>
    </xf>
    <xf numFmtId="49" fontId="25" fillId="0" borderId="23" xfId="2" applyNumberFormat="1" applyFont="1" applyBorder="1" applyAlignment="1">
      <alignment vertical="top" wrapText="1"/>
    </xf>
    <xf numFmtId="188" fontId="24" fillId="0" borderId="0" xfId="1" applyNumberFormat="1" applyFont="1" applyBorder="1" applyAlignment="1">
      <alignment vertical="top" wrapText="1"/>
    </xf>
    <xf numFmtId="0" fontId="25" fillId="0" borderId="1" xfId="2" applyFont="1" applyBorder="1" applyAlignment="1">
      <alignment vertical="top" wrapText="1"/>
    </xf>
    <xf numFmtId="0" fontId="20" fillId="0" borderId="20" xfId="0" applyFont="1" applyBorder="1" applyAlignment="1">
      <alignment horizontal="center" vertical="top" wrapText="1"/>
    </xf>
    <xf numFmtId="0" fontId="25" fillId="0" borderId="1" xfId="2" applyFont="1" applyBorder="1" applyAlignment="1">
      <alignment horizontal="center" vertical="top" wrapText="1"/>
    </xf>
    <xf numFmtId="49" fontId="25" fillId="0" borderId="1" xfId="2" applyNumberFormat="1" applyFont="1" applyBorder="1" applyAlignment="1">
      <alignment vertical="top" wrapText="1"/>
    </xf>
    <xf numFmtId="43" fontId="24" fillId="0" borderId="24" xfId="1" applyFont="1" applyFill="1" applyBorder="1" applyAlignment="1">
      <alignment vertical="top" wrapText="1"/>
    </xf>
    <xf numFmtId="0" fontId="25" fillId="0" borderId="1" xfId="2" applyFont="1" applyBorder="1" applyAlignment="1">
      <alignment horizontal="left" vertical="top" wrapText="1"/>
    </xf>
    <xf numFmtId="43" fontId="44" fillId="0" borderId="0" xfId="1" applyFont="1" applyAlignment="1">
      <alignment vertical="top" wrapText="1"/>
    </xf>
    <xf numFmtId="0" fontId="20" fillId="10" borderId="1" xfId="0" applyFont="1" applyFill="1" applyBorder="1" applyAlignment="1">
      <alignment vertical="top" wrapText="1"/>
    </xf>
    <xf numFmtId="43" fontId="39" fillId="0" borderId="0" xfId="0" applyNumberFormat="1" applyFont="1" applyAlignment="1">
      <alignment vertical="top" wrapText="1"/>
    </xf>
    <xf numFmtId="49" fontId="20" fillId="0" borderId="1" xfId="0" applyNumberFormat="1" applyFont="1" applyBorder="1" applyAlignment="1">
      <alignment horizontal="left" vertical="top" wrapText="1"/>
    </xf>
    <xf numFmtId="43" fontId="24" fillId="0" borderId="1" xfId="1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43" fontId="45" fillId="10" borderId="4" xfId="1" applyFont="1" applyFill="1" applyBorder="1" applyAlignment="1">
      <alignment vertical="top" wrapText="1"/>
    </xf>
    <xf numFmtId="43" fontId="41" fillId="0" borderId="4" xfId="1" applyFont="1" applyBorder="1" applyAlignment="1">
      <alignment vertical="top" wrapText="1"/>
    </xf>
    <xf numFmtId="0" fontId="25" fillId="0" borderId="0" xfId="2" applyFont="1" applyAlignment="1">
      <alignment vertical="top" wrapText="1"/>
    </xf>
    <xf numFmtId="49" fontId="25" fillId="0" borderId="0" xfId="2" applyNumberFormat="1" applyFont="1" applyAlignment="1">
      <alignment vertical="top" wrapText="1"/>
    </xf>
    <xf numFmtId="188" fontId="25" fillId="0" borderId="0" xfId="1" applyNumberFormat="1" applyFont="1" applyAlignment="1">
      <alignment vertical="top" wrapText="1"/>
    </xf>
    <xf numFmtId="0" fontId="25" fillId="0" borderId="0" xfId="2" applyFont="1" applyAlignment="1">
      <alignment vertical="top"/>
    </xf>
    <xf numFmtId="0" fontId="25" fillId="0" borderId="0" xfId="0" applyFont="1" applyAlignment="1">
      <alignment vertical="top"/>
    </xf>
    <xf numFmtId="0" fontId="20" fillId="0" borderId="0" xfId="0" applyFont="1" applyAlignment="1">
      <alignment vertical="top" wrapText="1"/>
    </xf>
    <xf numFmtId="0" fontId="24" fillId="0" borderId="0" xfId="2" applyFont="1" applyAlignment="1">
      <alignment vertical="top"/>
    </xf>
    <xf numFmtId="0" fontId="25" fillId="0" borderId="0" xfId="2" applyFont="1" applyAlignment="1">
      <alignment horizontal="left" vertical="top"/>
    </xf>
    <xf numFmtId="0" fontId="24" fillId="0" borderId="0" xfId="2" applyFont="1" applyAlignment="1">
      <alignment vertical="top" wrapText="1"/>
    </xf>
    <xf numFmtId="43" fontId="46" fillId="10" borderId="1" xfId="1" applyFont="1" applyFill="1" applyBorder="1" applyAlignment="1">
      <alignment vertical="top" wrapText="1"/>
    </xf>
    <xf numFmtId="43" fontId="46" fillId="0" borderId="1" xfId="1" applyFont="1" applyBorder="1" applyAlignment="1">
      <alignment vertical="top" wrapText="1"/>
    </xf>
    <xf numFmtId="0" fontId="47" fillId="0" borderId="0" xfId="2" applyFont="1"/>
    <xf numFmtId="0" fontId="41" fillId="0" borderId="0" xfId="2" applyFont="1"/>
    <xf numFmtId="0" fontId="24" fillId="0" borderId="0" xfId="2" applyFont="1" applyAlignment="1">
      <alignment horizontal="center"/>
    </xf>
    <xf numFmtId="0" fontId="25" fillId="0" borderId="0" xfId="2" applyFont="1"/>
    <xf numFmtId="0" fontId="24" fillId="0" borderId="2" xfId="2" applyFont="1" applyBorder="1"/>
    <xf numFmtId="0" fontId="40" fillId="0" borderId="2" xfId="2" applyFont="1" applyBorder="1" applyAlignment="1">
      <alignment horizontal="center" vertical="center"/>
    </xf>
    <xf numFmtId="0" fontId="24" fillId="0" borderId="2" xfId="2" applyFont="1" applyBorder="1" applyAlignment="1">
      <alignment horizontal="center" vertical="center"/>
    </xf>
    <xf numFmtId="0" fontId="24" fillId="0" borderId="0" xfId="2" applyFont="1"/>
    <xf numFmtId="0" fontId="24" fillId="0" borderId="3" xfId="2" applyFont="1" applyBorder="1"/>
    <xf numFmtId="0" fontId="25" fillId="0" borderId="3" xfId="2" applyFont="1" applyBorder="1"/>
    <xf numFmtId="0" fontId="25" fillId="0" borderId="3" xfId="2" applyFont="1" applyBorder="1" applyAlignment="1">
      <alignment horizontal="left" vertical="center"/>
    </xf>
    <xf numFmtId="0" fontId="37" fillId="0" borderId="3" xfId="2" applyFont="1" applyBorder="1"/>
    <xf numFmtId="0" fontId="24" fillId="0" borderId="3" xfId="2" applyFont="1" applyBorder="1" applyAlignment="1">
      <alignment horizontal="left"/>
    </xf>
    <xf numFmtId="0" fontId="25" fillId="0" borderId="3" xfId="2" applyFont="1" applyBorder="1" applyAlignment="1">
      <alignment horizontal="center"/>
    </xf>
    <xf numFmtId="0" fontId="24" fillId="0" borderId="0" xfId="2" applyFont="1" applyAlignment="1">
      <alignment horizontal="left"/>
    </xf>
    <xf numFmtId="0" fontId="25" fillId="0" borderId="32" xfId="2" applyFont="1" applyBorder="1"/>
    <xf numFmtId="0" fontId="48" fillId="0" borderId="3" xfId="2" applyFont="1" applyBorder="1"/>
    <xf numFmtId="0" fontId="42" fillId="0" borderId="22" xfId="2" applyFont="1" applyBorder="1" applyAlignment="1">
      <alignment horizontal="center"/>
    </xf>
    <xf numFmtId="0" fontId="42" fillId="0" borderId="23" xfId="2" applyFont="1" applyBorder="1" applyAlignment="1">
      <alignment horizontal="center"/>
    </xf>
    <xf numFmtId="0" fontId="50" fillId="0" borderId="23" xfId="2" applyFont="1" applyBorder="1" applyAlignment="1">
      <alignment horizontal="center"/>
    </xf>
    <xf numFmtId="0" fontId="24" fillId="0" borderId="4" xfId="2" applyFont="1" applyBorder="1" applyAlignment="1">
      <alignment horizontal="center"/>
    </xf>
    <xf numFmtId="0" fontId="25" fillId="0" borderId="4" xfId="2" applyFont="1" applyBorder="1"/>
    <xf numFmtId="0" fontId="51" fillId="0" borderId="4" xfId="2" applyFont="1" applyBorder="1" applyAlignment="1">
      <alignment horizontal="center" vertical="center"/>
    </xf>
    <xf numFmtId="0" fontId="24" fillId="0" borderId="5" xfId="2" applyFont="1" applyBorder="1"/>
    <xf numFmtId="0" fontId="25" fillId="0" borderId="5" xfId="2" applyFont="1" applyBorder="1"/>
    <xf numFmtId="0" fontId="25" fillId="0" borderId="26" xfId="2" applyFont="1" applyBorder="1"/>
    <xf numFmtId="0" fontId="24" fillId="0" borderId="19" xfId="2" applyFont="1" applyBorder="1"/>
    <xf numFmtId="0" fontId="25" fillId="0" borderId="19" xfId="2" applyFont="1" applyBorder="1"/>
    <xf numFmtId="0" fontId="25" fillId="0" borderId="15" xfId="2" applyFont="1" applyBorder="1"/>
    <xf numFmtId="0" fontId="52" fillId="0" borderId="15" xfId="2" applyFont="1" applyBorder="1"/>
    <xf numFmtId="0" fontId="25" fillId="0" borderId="0" xfId="2" applyFont="1" applyAlignment="1">
      <alignment horizontal="center"/>
    </xf>
    <xf numFmtId="0" fontId="25" fillId="0" borderId="6" xfId="2" applyFont="1" applyBorder="1"/>
    <xf numFmtId="0" fontId="24" fillId="0" borderId="9" xfId="2" applyFont="1" applyBorder="1"/>
    <xf numFmtId="0" fontId="25" fillId="0" borderId="10" xfId="2" applyFont="1" applyBorder="1"/>
    <xf numFmtId="0" fontId="25" fillId="0" borderId="16" xfId="2" applyFont="1" applyBorder="1"/>
    <xf numFmtId="0" fontId="25" fillId="0" borderId="17" xfId="2" applyFont="1" applyBorder="1"/>
    <xf numFmtId="0" fontId="25" fillId="0" borderId="17" xfId="2" quotePrefix="1" applyFont="1" applyBorder="1"/>
    <xf numFmtId="0" fontId="25" fillId="0" borderId="11" xfId="2" applyFont="1" applyBorder="1"/>
    <xf numFmtId="0" fontId="25" fillId="0" borderId="23" xfId="2" applyFont="1" applyBorder="1"/>
    <xf numFmtId="0" fontId="25" fillId="0" borderId="12" xfId="2" applyFont="1" applyBorder="1"/>
    <xf numFmtId="0" fontId="25" fillId="0" borderId="13" xfId="2" applyFont="1" applyBorder="1"/>
    <xf numFmtId="0" fontId="25" fillId="0" borderId="14" xfId="2" applyFont="1" applyBorder="1"/>
    <xf numFmtId="0" fontId="24" fillId="0" borderId="15" xfId="2" applyFont="1" applyBorder="1"/>
    <xf numFmtId="0" fontId="24" fillId="0" borderId="0" xfId="0" applyFont="1"/>
    <xf numFmtId="0" fontId="24" fillId="0" borderId="8" xfId="0" applyFont="1" applyBorder="1"/>
    <xf numFmtId="0" fontId="24" fillId="0" borderId="2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9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5" fillId="0" borderId="28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25" fillId="0" borderId="31" xfId="0" applyFont="1" applyBorder="1" applyAlignment="1">
      <alignment horizontal="left"/>
    </xf>
    <xf numFmtId="0" fontId="25" fillId="0" borderId="27" xfId="0" applyFont="1" applyBorder="1" applyAlignment="1">
      <alignment horizontal="left"/>
    </xf>
    <xf numFmtId="0" fontId="25" fillId="0" borderId="0" xfId="0" applyFont="1"/>
    <xf numFmtId="0" fontId="25" fillId="0" borderId="3" xfId="0" applyFont="1" applyBorder="1" applyAlignment="1">
      <alignment horizontal="left"/>
    </xf>
    <xf numFmtId="0" fontId="25" fillId="0" borderId="13" xfId="0" applyFont="1" applyBorder="1" applyAlignment="1">
      <alignment horizontal="left"/>
    </xf>
    <xf numFmtId="0" fontId="25" fillId="0" borderId="8" xfId="0" applyFont="1" applyBorder="1" applyAlignment="1">
      <alignment horizontal="left"/>
    </xf>
    <xf numFmtId="0" fontId="25" fillId="0" borderId="14" xfId="0" applyFont="1" applyBorder="1" applyAlignment="1">
      <alignment horizontal="left"/>
    </xf>
    <xf numFmtId="0" fontId="25" fillId="0" borderId="25" xfId="0" applyFont="1" applyBorder="1" applyAlignment="1">
      <alignment horizontal="left" vertical="top"/>
    </xf>
    <xf numFmtId="0" fontId="24" fillId="0" borderId="3" xfId="0" applyFont="1" applyBorder="1" applyAlignment="1">
      <alignment horizontal="left" vertical="top"/>
    </xf>
    <xf numFmtId="0" fontId="25" fillId="0" borderId="31" xfId="0" applyFont="1" applyBorder="1" applyAlignment="1">
      <alignment horizontal="left" vertical="top"/>
    </xf>
    <xf numFmtId="0" fontId="25" fillId="0" borderId="17" xfId="0" applyFont="1" applyBorder="1" applyAlignment="1">
      <alignment horizontal="left" vertical="top" wrapText="1"/>
    </xf>
    <xf numFmtId="0" fontId="24" fillId="0" borderId="0" xfId="0" applyFont="1" applyAlignment="1">
      <alignment horizontal="center" vertical="top"/>
    </xf>
    <xf numFmtId="2" fontId="20" fillId="0" borderId="0" xfId="2" applyNumberFormat="1" applyFont="1" applyAlignment="1">
      <alignment horizontal="right" vertical="top"/>
    </xf>
    <xf numFmtId="43" fontId="27" fillId="0" borderId="0" xfId="1" applyFont="1" applyAlignment="1">
      <alignment vertical="top"/>
    </xf>
    <xf numFmtId="43" fontId="20" fillId="0" borderId="0" xfId="2" applyNumberFormat="1" applyFont="1" applyAlignment="1">
      <alignment vertical="top"/>
    </xf>
    <xf numFmtId="49" fontId="27" fillId="4" borderId="5" xfId="0" applyNumberFormat="1" applyFont="1" applyFill="1" applyBorder="1" applyAlignment="1">
      <alignment vertical="top"/>
    </xf>
    <xf numFmtId="49" fontId="25" fillId="4" borderId="28" xfId="4" applyNumberFormat="1" applyFont="1" applyFill="1" applyBorder="1" applyAlignment="1">
      <alignment horizontal="left" vertical="top"/>
    </xf>
    <xf numFmtId="43" fontId="54" fillId="0" borderId="0" xfId="2" applyNumberFormat="1" applyFont="1" applyAlignment="1">
      <alignment vertical="top"/>
    </xf>
    <xf numFmtId="43" fontId="27" fillId="0" borderId="0" xfId="2" applyNumberFormat="1" applyFont="1" applyAlignment="1">
      <alignment vertical="top"/>
    </xf>
    <xf numFmtId="0" fontId="55" fillId="10" borderId="0" xfId="2" applyFont="1" applyFill="1" applyAlignment="1">
      <alignment horizontal="center" vertical="top"/>
    </xf>
    <xf numFmtId="43" fontId="27" fillId="4" borderId="20" xfId="1" applyFont="1" applyFill="1" applyBorder="1" applyAlignment="1">
      <alignment horizontal="center" vertical="top"/>
    </xf>
    <xf numFmtId="0" fontId="19" fillId="0" borderId="22" xfId="2" applyFont="1" applyBorder="1" applyAlignment="1">
      <alignment horizontal="center" vertical="top"/>
    </xf>
    <xf numFmtId="0" fontId="20" fillId="0" borderId="23" xfId="2" applyFont="1" applyBorder="1" applyAlignment="1">
      <alignment vertical="top"/>
    </xf>
    <xf numFmtId="0" fontId="27" fillId="0" borderId="23" xfId="2" applyFont="1" applyBorder="1" applyAlignment="1">
      <alignment horizontal="center" vertical="top"/>
    </xf>
    <xf numFmtId="43" fontId="20" fillId="0" borderId="23" xfId="1" applyFont="1" applyBorder="1" applyAlignment="1">
      <alignment vertical="top"/>
    </xf>
    <xf numFmtId="43" fontId="20" fillId="0" borderId="23" xfId="2" applyNumberFormat="1" applyFont="1" applyBorder="1" applyAlignment="1">
      <alignment vertical="top"/>
    </xf>
    <xf numFmtId="43" fontId="41" fillId="0" borderId="4" xfId="1" applyFont="1" applyBorder="1" applyAlignment="1">
      <alignment vertical="top"/>
    </xf>
    <xf numFmtId="43" fontId="20" fillId="0" borderId="23" xfId="2" applyNumberFormat="1" applyFont="1" applyBorder="1" applyAlignment="1">
      <alignment horizontal="left" vertical="top"/>
    </xf>
    <xf numFmtId="43" fontId="57" fillId="0" borderId="0" xfId="2" applyNumberFormat="1" applyFont="1" applyAlignment="1">
      <alignment vertical="top"/>
    </xf>
    <xf numFmtId="43" fontId="37" fillId="4" borderId="5" xfId="1" applyFont="1" applyFill="1" applyBorder="1" applyAlignment="1">
      <alignment horizontal="center" vertical="top"/>
    </xf>
    <xf numFmtId="43" fontId="37" fillId="0" borderId="15" xfId="1" applyFont="1" applyBorder="1" applyAlignment="1">
      <alignment horizontal="center" vertical="top"/>
    </xf>
    <xf numFmtId="43" fontId="58" fillId="0" borderId="0" xfId="2" applyNumberFormat="1" applyFont="1" applyAlignment="1">
      <alignment vertical="top"/>
    </xf>
    <xf numFmtId="43" fontId="37" fillId="0" borderId="5" xfId="1" applyFont="1" applyBorder="1" applyAlignment="1">
      <alignment horizontal="center" vertical="top"/>
    </xf>
    <xf numFmtId="0" fontId="37" fillId="0" borderId="0" xfId="2" applyFont="1" applyAlignment="1">
      <alignment vertical="top"/>
    </xf>
    <xf numFmtId="43" fontId="56" fillId="0" borderId="0" xfId="2" applyNumberFormat="1" applyFont="1" applyAlignment="1">
      <alignment vertical="top"/>
    </xf>
    <xf numFmtId="43" fontId="24" fillId="4" borderId="5" xfId="1" applyFont="1" applyFill="1" applyBorder="1" applyAlignment="1">
      <alignment horizontal="center" vertical="top"/>
    </xf>
    <xf numFmtId="43" fontId="24" fillId="4" borderId="15" xfId="1" applyFont="1" applyFill="1" applyBorder="1" applyAlignment="1">
      <alignment horizontal="center" vertical="top"/>
    </xf>
    <xf numFmtId="0" fontId="20" fillId="4" borderId="12" xfId="2" applyFont="1" applyFill="1" applyBorder="1" applyAlignment="1">
      <alignment horizontal="left" vertical="top" wrapText="1"/>
    </xf>
    <xf numFmtId="188" fontId="5" fillId="0" borderId="0" xfId="2" applyNumberFormat="1" applyFont="1"/>
    <xf numFmtId="43" fontId="6" fillId="8" borderId="1" xfId="2" applyNumberFormat="1" applyFont="1" applyFill="1" applyBorder="1"/>
    <xf numFmtId="0" fontId="25" fillId="0" borderId="31" xfId="0" applyFont="1" applyBorder="1" applyAlignment="1">
      <alignment horizontal="left" vertical="top" wrapText="1"/>
    </xf>
    <xf numFmtId="0" fontId="25" fillId="0" borderId="27" xfId="0" applyFont="1" applyBorder="1" applyAlignment="1">
      <alignment horizontal="left" vertical="top"/>
    </xf>
    <xf numFmtId="0" fontId="24" fillId="0" borderId="0" xfId="0" applyFont="1" applyAlignment="1">
      <alignment horizontal="left" vertical="top"/>
    </xf>
    <xf numFmtId="0" fontId="25" fillId="0" borderId="12" xfId="0" applyFont="1" applyBorder="1" applyAlignment="1">
      <alignment horizontal="left" vertical="top"/>
    </xf>
    <xf numFmtId="0" fontId="25" fillId="0" borderId="17" xfId="0" applyFont="1" applyBorder="1" applyAlignment="1">
      <alignment horizontal="left" vertical="top"/>
    </xf>
    <xf numFmtId="0" fontId="24" fillId="0" borderId="27" xfId="0" applyFont="1" applyBorder="1" applyAlignment="1">
      <alignment horizontal="left" vertical="top"/>
    </xf>
    <xf numFmtId="0" fontId="25" fillId="0" borderId="32" xfId="0" applyFont="1" applyBorder="1" applyAlignment="1">
      <alignment horizontal="left" vertical="top"/>
    </xf>
    <xf numFmtId="0" fontId="24" fillId="3" borderId="20" xfId="2" applyFont="1" applyFill="1" applyBorder="1" applyAlignment="1">
      <alignment horizontal="left" vertical="top" wrapText="1"/>
    </xf>
    <xf numFmtId="0" fontId="24" fillId="3" borderId="24" xfId="2" applyFont="1" applyFill="1" applyBorder="1" applyAlignment="1">
      <alignment horizontal="left" vertical="top" wrapText="1"/>
    </xf>
    <xf numFmtId="0" fontId="24" fillId="3" borderId="21" xfId="2" applyFont="1" applyFill="1" applyBorder="1" applyAlignment="1">
      <alignment horizontal="left" vertical="top" wrapText="1"/>
    </xf>
    <xf numFmtId="0" fontId="24" fillId="3" borderId="20" xfId="2" applyFont="1" applyFill="1" applyBorder="1" applyAlignment="1">
      <alignment vertical="top" wrapText="1"/>
    </xf>
    <xf numFmtId="0" fontId="24" fillId="3" borderId="24" xfId="2" applyFont="1" applyFill="1" applyBorder="1" applyAlignment="1">
      <alignment vertical="top" wrapText="1"/>
    </xf>
    <xf numFmtId="0" fontId="24" fillId="3" borderId="21" xfId="2" applyFont="1" applyFill="1" applyBorder="1" applyAlignment="1">
      <alignment vertical="top" wrapText="1"/>
    </xf>
    <xf numFmtId="0" fontId="24" fillId="3" borderId="30" xfId="2" applyFont="1" applyFill="1" applyBorder="1" applyAlignment="1">
      <alignment vertical="top" wrapText="1"/>
    </xf>
    <xf numFmtId="0" fontId="24" fillId="3" borderId="7" xfId="2" applyFont="1" applyFill="1" applyBorder="1" applyAlignment="1">
      <alignment vertical="top" wrapText="1"/>
    </xf>
    <xf numFmtId="0" fontId="24" fillId="3" borderId="29" xfId="2" applyFont="1" applyFill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vertical="top"/>
    </xf>
    <xf numFmtId="0" fontId="25" fillId="0" borderId="22" xfId="2" applyFont="1" applyBorder="1" applyAlignment="1">
      <alignment horizontal="left" vertical="top" wrapText="1"/>
    </xf>
    <xf numFmtId="0" fontId="25" fillId="0" borderId="23" xfId="2" applyFont="1" applyBorder="1" applyAlignment="1">
      <alignment horizontal="left" vertical="top" wrapText="1"/>
    </xf>
    <xf numFmtId="0" fontId="25" fillId="0" borderId="4" xfId="2" applyFont="1" applyBorder="1" applyAlignment="1">
      <alignment horizontal="left" vertical="top" wrapText="1"/>
    </xf>
    <xf numFmtId="0" fontId="43" fillId="0" borderId="22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38" fillId="6" borderId="0" xfId="2" applyFont="1" applyFill="1" applyAlignment="1">
      <alignment horizontal="center" vertical="center"/>
    </xf>
    <xf numFmtId="0" fontId="40" fillId="0" borderId="0" xfId="2" applyFont="1" applyAlignment="1">
      <alignment horizontal="center" vertical="center"/>
    </xf>
    <xf numFmtId="0" fontId="25" fillId="0" borderId="0" xfId="2" applyFont="1" applyAlignment="1">
      <alignment vertical="top" wrapText="1"/>
    </xf>
    <xf numFmtId="0" fontId="25" fillId="0" borderId="0" xfId="0" applyFont="1" applyAlignment="1">
      <alignment vertical="top" wrapText="1"/>
    </xf>
    <xf numFmtId="0" fontId="41" fillId="0" borderId="0" xfId="2" applyFont="1" applyAlignment="1">
      <alignment vertical="top" wrapText="1"/>
    </xf>
    <xf numFmtId="0" fontId="39" fillId="0" borderId="0" xfId="0" applyFont="1" applyAlignment="1">
      <alignment vertical="top" wrapText="1"/>
    </xf>
    <xf numFmtId="43" fontId="24" fillId="0" borderId="22" xfId="1" applyFont="1" applyBorder="1" applyAlignment="1">
      <alignment horizontal="center" vertical="top" wrapText="1"/>
    </xf>
    <xf numFmtId="43" fontId="24" fillId="0" borderId="23" xfId="1" applyFont="1" applyBorder="1" applyAlignment="1">
      <alignment horizontal="center" vertical="top" wrapText="1"/>
    </xf>
    <xf numFmtId="43" fontId="24" fillId="0" borderId="4" xfId="1" applyFont="1" applyBorder="1" applyAlignment="1">
      <alignment horizontal="center" vertical="top" wrapText="1"/>
    </xf>
    <xf numFmtId="0" fontId="25" fillId="0" borderId="22" xfId="2" applyFont="1" applyBorder="1" applyAlignment="1">
      <alignment horizontal="center" vertical="top" wrapText="1"/>
    </xf>
    <xf numFmtId="0" fontId="25" fillId="0" borderId="23" xfId="2" applyFont="1" applyBorder="1" applyAlignment="1">
      <alignment horizontal="center" vertical="top" wrapText="1"/>
    </xf>
    <xf numFmtId="0" fontId="25" fillId="0" borderId="4" xfId="2" applyFont="1" applyBorder="1" applyAlignment="1">
      <alignment horizontal="center" vertical="top" wrapText="1"/>
    </xf>
    <xf numFmtId="0" fontId="24" fillId="0" borderId="20" xfId="2" applyFont="1" applyBorder="1" applyAlignment="1">
      <alignment horizontal="center" vertical="top" wrapText="1"/>
    </xf>
    <xf numFmtId="0" fontId="24" fillId="0" borderId="24" xfId="2" applyFont="1" applyBorder="1" applyAlignment="1">
      <alignment horizontal="center" vertical="top" wrapText="1"/>
    </xf>
    <xf numFmtId="0" fontId="24" fillId="0" borderId="21" xfId="2" applyFont="1" applyBorder="1" applyAlignment="1">
      <alignment horizontal="center" vertical="top" wrapText="1"/>
    </xf>
    <xf numFmtId="49" fontId="20" fillId="0" borderId="22" xfId="0" applyNumberFormat="1" applyFont="1" applyBorder="1" applyAlignment="1">
      <alignment horizontal="center" vertical="top" wrapText="1"/>
    </xf>
    <xf numFmtId="49" fontId="20" fillId="0" borderId="23" xfId="0" applyNumberFormat="1" applyFont="1" applyBorder="1" applyAlignment="1">
      <alignment horizontal="center" vertical="top" wrapText="1"/>
    </xf>
    <xf numFmtId="49" fontId="20" fillId="0" borderId="4" xfId="0" applyNumberFormat="1" applyFont="1" applyBorder="1" applyAlignment="1">
      <alignment horizontal="center" vertical="top" wrapText="1"/>
    </xf>
    <xf numFmtId="0" fontId="20" fillId="0" borderId="22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49" fontId="25" fillId="0" borderId="22" xfId="2" applyNumberFormat="1" applyFont="1" applyBorder="1" applyAlignment="1">
      <alignment horizontal="center" vertical="top" wrapText="1"/>
    </xf>
    <xf numFmtId="49" fontId="25" fillId="0" borderId="23" xfId="2" applyNumberFormat="1" applyFont="1" applyBorder="1" applyAlignment="1">
      <alignment horizontal="center" vertical="top" wrapText="1"/>
    </xf>
    <xf numFmtId="49" fontId="25" fillId="0" borderId="4" xfId="2" applyNumberFormat="1" applyFont="1" applyBorder="1" applyAlignment="1">
      <alignment horizontal="center" vertical="top" wrapText="1"/>
    </xf>
    <xf numFmtId="0" fontId="47" fillId="0" borderId="0" xfId="2" applyFont="1" applyAlignment="1">
      <alignment horizontal="center"/>
    </xf>
    <xf numFmtId="0" fontId="41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24" fillId="0" borderId="20" xfId="0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25" fillId="0" borderId="11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left" vertical="top" wrapText="1"/>
    </xf>
    <xf numFmtId="0" fontId="19" fillId="0" borderId="20" xfId="2" applyFont="1" applyBorder="1" applyAlignment="1">
      <alignment horizontal="center" vertical="top"/>
    </xf>
    <xf numFmtId="0" fontId="19" fillId="0" borderId="24" xfId="2" applyFont="1" applyBorder="1" applyAlignment="1">
      <alignment horizontal="center" vertical="top"/>
    </xf>
    <xf numFmtId="0" fontId="19" fillId="0" borderId="21" xfId="2" applyFont="1" applyBorder="1" applyAlignment="1">
      <alignment horizontal="center" vertical="top"/>
    </xf>
    <xf numFmtId="43" fontId="22" fillId="0" borderId="1" xfId="1" applyFont="1" applyBorder="1" applyAlignment="1">
      <alignment horizontal="center" vertical="top"/>
    </xf>
    <xf numFmtId="49" fontId="19" fillId="0" borderId="22" xfId="2" applyNumberFormat="1" applyFont="1" applyBorder="1" applyAlignment="1">
      <alignment horizontal="center" vertical="top"/>
    </xf>
    <xf numFmtId="49" fontId="19" fillId="0" borderId="23" xfId="2" applyNumberFormat="1" applyFont="1" applyBorder="1" applyAlignment="1">
      <alignment horizontal="center" vertical="top"/>
    </xf>
    <xf numFmtId="49" fontId="19" fillId="0" borderId="21" xfId="2" applyNumberFormat="1" applyFont="1" applyBorder="1" applyAlignment="1">
      <alignment horizontal="center" vertical="top"/>
    </xf>
    <xf numFmtId="49" fontId="19" fillId="0" borderId="1" xfId="2" applyNumberFormat="1" applyFont="1" applyBorder="1" applyAlignment="1">
      <alignment horizontal="center" vertical="top"/>
    </xf>
    <xf numFmtId="0" fontId="21" fillId="0" borderId="1" xfId="2" applyFont="1" applyBorder="1" applyAlignment="1">
      <alignment horizontal="center" vertical="top" wrapText="1" shrinkToFit="1"/>
    </xf>
    <xf numFmtId="0" fontId="19" fillId="0" borderId="1" xfId="2" applyFont="1" applyBorder="1" applyAlignment="1">
      <alignment horizontal="center" vertical="top"/>
    </xf>
    <xf numFmtId="0" fontId="19" fillId="0" borderId="30" xfId="2" applyFont="1" applyBorder="1" applyAlignment="1">
      <alignment horizontal="left" vertical="top"/>
    </xf>
    <xf numFmtId="0" fontId="19" fillId="0" borderId="29" xfId="2" applyFont="1" applyBorder="1" applyAlignment="1">
      <alignment horizontal="left" vertical="top"/>
    </xf>
    <xf numFmtId="0" fontId="19" fillId="0" borderId="13" xfId="2" applyFont="1" applyBorder="1" applyAlignment="1">
      <alignment horizontal="left" vertical="top"/>
    </xf>
    <xf numFmtId="0" fontId="19" fillId="0" borderId="14" xfId="2" applyFont="1" applyBorder="1" applyAlignment="1">
      <alignment horizontal="left" vertical="top"/>
    </xf>
    <xf numFmtId="0" fontId="19" fillId="0" borderId="9" xfId="2" applyFont="1" applyBorder="1" applyAlignment="1">
      <alignment horizontal="left" vertical="top" wrapText="1"/>
    </xf>
    <xf numFmtId="0" fontId="19" fillId="0" borderId="10" xfId="2" applyFont="1" applyBorder="1" applyAlignment="1">
      <alignment horizontal="left" vertical="top" wrapText="1"/>
    </xf>
    <xf numFmtId="0" fontId="5" fillId="7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43" fontId="5" fillId="0" borderId="0" xfId="2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6" fillId="0" borderId="18" xfId="1" applyFont="1" applyBorder="1" applyAlignment="1">
      <alignment horizontal="center"/>
    </xf>
    <xf numFmtId="0" fontId="3" fillId="0" borderId="0" xfId="2" applyFont="1" applyAlignment="1">
      <alignment horizontal="center"/>
    </xf>
    <xf numFmtId="0" fontId="7" fillId="0" borderId="19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</cellXfs>
  <cellStyles count="12">
    <cellStyle name="Comma 2" xfId="5" xr:uid="{00000000-0005-0000-0000-000001000000}"/>
    <cellStyle name="Normal 2" xfId="4" xr:uid="{00000000-0005-0000-0000-000003000000}"/>
    <cellStyle name="เครื่องหมายจุลภาค_สรุปงบจำแนกตามแผน" xfId="6" xr:uid="{00000000-0005-0000-0000-000004000000}"/>
    <cellStyle name="จุลภาค" xfId="1" builtinId="3"/>
    <cellStyle name="ปกติ" xfId="0" builtinId="0"/>
    <cellStyle name="ปกติ 2" xfId="2" xr:uid="{00000000-0005-0000-0000-000005000000}"/>
    <cellStyle name="ปกติ 3" xfId="3" xr:uid="{00000000-0005-0000-0000-000006000000}"/>
    <cellStyle name="ปกติ 3 2" xfId="7" xr:uid="{00000000-0005-0000-0000-000007000000}"/>
    <cellStyle name="ปกติ 3 3" xfId="8" xr:uid="{00000000-0005-0000-0000-000008000000}"/>
    <cellStyle name="ปกติ 3 4" xfId="9" xr:uid="{00000000-0005-0000-0000-000009000000}"/>
    <cellStyle name="ปกติ 3 5" xfId="10" xr:uid="{00000000-0005-0000-0000-00000A000000}"/>
    <cellStyle name="สกุลเงิน" xfId="11" builtinId="4"/>
  </cellStyles>
  <dxfs count="0"/>
  <tableStyles count="0" defaultTableStyle="TableStyleMedium9" defaultPivotStyle="PivotStyleLight16"/>
  <colors>
    <mruColors>
      <color rgb="FFFFCCCC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3889375</xdr:colOff>
      <xdr:row>2</xdr:row>
      <xdr:rowOff>88900</xdr:rowOff>
    </xdr:from>
    <xdr:to>
      <xdr:col>0</xdr:col>
      <xdr:colOff>5908675</xdr:colOff>
      <xdr:row>15</xdr:row>
      <xdr:rowOff>155575</xdr:rowOff>
    </xdr:to>
    <xdr:pic>
      <xdr:nvPicPr>
        <xdr:cNvPr id="13333" name="รูปภาพ 11">
          <a:extLst>
            <a:ext uri="{FF2B5EF4-FFF2-40B4-BE49-F238E27FC236}">
              <a16:creationId xmlns:a16="http://schemas.microsoft.com/office/drawing/2014/main" id="{65D94F49-1A85-4CC5-BE68-9012770FA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9375" y="438150"/>
          <a:ext cx="2019300" cy="233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0"/>
    <pageSetUpPr fitToPage="1"/>
  </sheetPr>
  <dimension ref="A17:A20"/>
  <sheetViews>
    <sheetView showGridLines="0" view="pageBreakPreview" zoomScale="60" zoomScaleNormal="55" workbookViewId="0">
      <selection activeCell="A30" sqref="A30"/>
    </sheetView>
  </sheetViews>
  <sheetFormatPr defaultRowHeight="14.25" x14ac:dyDescent="0.2"/>
  <cols>
    <col min="1" max="1" width="128.25" customWidth="1"/>
  </cols>
  <sheetData>
    <row r="17" spans="1:1" ht="51" x14ac:dyDescent="0.2">
      <c r="A17" s="12" t="s">
        <v>49</v>
      </c>
    </row>
    <row r="18" spans="1:1" ht="51" x14ac:dyDescent="0.75">
      <c r="A18" s="13" t="s">
        <v>313</v>
      </c>
    </row>
    <row r="19" spans="1:1" ht="36" x14ac:dyDescent="0.2">
      <c r="A19" s="14" t="s">
        <v>132</v>
      </c>
    </row>
    <row r="20" spans="1:1" ht="36" x14ac:dyDescent="0.2">
      <c r="A20" s="14" t="s">
        <v>48</v>
      </c>
    </row>
  </sheetData>
  <pageMargins left="0.7" right="0.7" top="0.75" bottom="0.75" header="0.3" footer="0.3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0"/>
  </sheetPr>
  <dimension ref="A1:J39"/>
  <sheetViews>
    <sheetView view="pageBreakPreview" topLeftCell="A31" zoomScale="110" zoomScaleNormal="100" zoomScaleSheetLayoutView="110" workbookViewId="0">
      <selection activeCell="J36" sqref="J36"/>
    </sheetView>
  </sheetViews>
  <sheetFormatPr defaultColWidth="8.75" defaultRowHeight="21" x14ac:dyDescent="0.2"/>
  <cols>
    <col min="1" max="1" width="25.375" style="217" customWidth="1"/>
    <col min="2" max="2" width="28.375" style="217" customWidth="1"/>
    <col min="3" max="3" width="26.875" style="217" customWidth="1"/>
    <col min="4" max="4" width="12.75" style="217" customWidth="1"/>
    <col min="5" max="5" width="12.75" style="218" customWidth="1"/>
    <col min="6" max="6" width="12.625" style="219" customWidth="1"/>
    <col min="7" max="7" width="11" style="217" customWidth="1"/>
    <col min="8" max="8" width="29.25" style="179" customWidth="1"/>
    <col min="9" max="9" width="15.25" style="179" customWidth="1"/>
    <col min="10" max="10" width="17" style="179" customWidth="1"/>
    <col min="11" max="16384" width="8.75" style="179"/>
  </cols>
  <sheetData>
    <row r="1" spans="1:8" ht="26.25" x14ac:dyDescent="0.2">
      <c r="A1" s="343" t="s">
        <v>420</v>
      </c>
      <c r="B1" s="343"/>
      <c r="C1" s="343"/>
      <c r="D1" s="343"/>
      <c r="E1" s="343"/>
      <c r="F1" s="343"/>
      <c r="G1" s="343"/>
    </row>
    <row r="2" spans="1:8" ht="26.25" x14ac:dyDescent="0.2">
      <c r="A2" s="344" t="s">
        <v>232</v>
      </c>
      <c r="B2" s="344"/>
      <c r="C2" s="344"/>
      <c r="D2" s="344"/>
      <c r="E2" s="344"/>
      <c r="F2" s="344"/>
      <c r="G2" s="344"/>
    </row>
    <row r="3" spans="1:8" s="348" customFormat="1" ht="24.75" customHeight="1" x14ac:dyDescent="0.2">
      <c r="A3" s="347" t="s">
        <v>245</v>
      </c>
    </row>
    <row r="4" spans="1:8" ht="26.25" x14ac:dyDescent="0.2">
      <c r="A4" s="180" t="s">
        <v>233</v>
      </c>
      <c r="B4" s="181"/>
      <c r="C4" s="181"/>
      <c r="D4" s="181"/>
      <c r="E4" s="181"/>
      <c r="F4" s="181"/>
      <c r="G4" s="181"/>
    </row>
    <row r="5" spans="1:8" ht="48.75" customHeight="1" x14ac:dyDescent="0.2">
      <c r="A5" s="345" t="s">
        <v>234</v>
      </c>
      <c r="B5" s="345"/>
      <c r="C5" s="345"/>
      <c r="D5" s="345"/>
      <c r="E5" s="345"/>
      <c r="F5" s="345"/>
      <c r="G5" s="220"/>
    </row>
    <row r="6" spans="1:8" ht="48.75" customHeight="1" x14ac:dyDescent="0.2">
      <c r="A6" s="346" t="s">
        <v>235</v>
      </c>
      <c r="B6" s="346"/>
      <c r="C6" s="346"/>
      <c r="D6" s="346"/>
      <c r="E6" s="346"/>
      <c r="F6" s="346"/>
      <c r="G6" s="221"/>
    </row>
    <row r="7" spans="1:8" x14ac:dyDescent="0.2">
      <c r="A7" s="346" t="s">
        <v>236</v>
      </c>
      <c r="B7" s="346"/>
      <c r="C7" s="346"/>
      <c r="D7" s="346"/>
      <c r="E7" s="346"/>
      <c r="F7" s="346"/>
      <c r="G7" s="346"/>
    </row>
    <row r="8" spans="1:8" ht="27" customHeight="1" x14ac:dyDescent="0.2">
      <c r="A8" s="335" t="s">
        <v>237</v>
      </c>
      <c r="B8" s="335"/>
      <c r="C8" s="335"/>
      <c r="D8" s="335"/>
      <c r="E8" s="335"/>
      <c r="F8" s="335"/>
      <c r="G8" s="335"/>
    </row>
    <row r="9" spans="1:8" ht="24" customHeight="1" x14ac:dyDescent="0.2">
      <c r="A9" s="336" t="s">
        <v>238</v>
      </c>
      <c r="B9" s="336"/>
      <c r="C9" s="336"/>
      <c r="D9" s="336"/>
      <c r="E9" s="336"/>
      <c r="F9" s="336"/>
      <c r="G9" s="336"/>
    </row>
    <row r="10" spans="1:8" ht="24" customHeight="1" x14ac:dyDescent="0.2">
      <c r="A10" s="336" t="s">
        <v>239</v>
      </c>
      <c r="B10" s="336"/>
      <c r="C10" s="336"/>
      <c r="D10" s="336"/>
      <c r="E10" s="336"/>
      <c r="F10" s="336"/>
      <c r="G10" s="336"/>
    </row>
    <row r="11" spans="1:8" ht="26.25" x14ac:dyDescent="0.2">
      <c r="A11" s="180" t="s">
        <v>105</v>
      </c>
      <c r="B11" s="181"/>
      <c r="C11" s="181"/>
      <c r="D11" s="181"/>
      <c r="E11" s="181"/>
      <c r="F11" s="181"/>
      <c r="G11" s="181"/>
    </row>
    <row r="12" spans="1:8" x14ac:dyDescent="0.2">
      <c r="A12" s="220" t="s">
        <v>251</v>
      </c>
      <c r="B12" s="223"/>
      <c r="C12" s="223"/>
      <c r="D12" s="223"/>
      <c r="E12" s="223"/>
      <c r="F12" s="223"/>
      <c r="G12" s="223"/>
      <c r="H12" s="222"/>
    </row>
    <row r="13" spans="1:8" x14ac:dyDescent="0.2">
      <c r="A13" s="224" t="s">
        <v>254</v>
      </c>
      <c r="B13" s="223"/>
      <c r="C13" s="223"/>
      <c r="D13" s="223"/>
      <c r="E13" s="223"/>
      <c r="F13" s="223"/>
      <c r="G13" s="223"/>
      <c r="H13" s="222"/>
    </row>
    <row r="14" spans="1:8" x14ac:dyDescent="0.2">
      <c r="A14" s="224" t="s">
        <v>253</v>
      </c>
      <c r="B14" s="223"/>
      <c r="C14" s="223"/>
      <c r="D14" s="223"/>
      <c r="E14" s="223"/>
      <c r="F14" s="223"/>
      <c r="G14" s="223"/>
      <c r="H14" s="222"/>
    </row>
    <row r="15" spans="1:8" x14ac:dyDescent="0.2">
      <c r="A15" s="224" t="s">
        <v>252</v>
      </c>
      <c r="B15" s="223"/>
      <c r="C15" s="223"/>
      <c r="D15" s="223"/>
      <c r="E15" s="223"/>
      <c r="F15" s="223"/>
      <c r="G15" s="223"/>
      <c r="H15" s="222"/>
    </row>
    <row r="16" spans="1:8" ht="26.25" x14ac:dyDescent="0.2">
      <c r="A16" s="180" t="s">
        <v>106</v>
      </c>
      <c r="B16" s="182"/>
      <c r="C16" s="182"/>
      <c r="D16" s="182"/>
      <c r="E16" s="182"/>
      <c r="F16" s="182"/>
      <c r="G16" s="182"/>
    </row>
    <row r="17" spans="1:7" x14ac:dyDescent="0.2">
      <c r="A17" s="220" t="s">
        <v>240</v>
      </c>
      <c r="B17" s="225"/>
      <c r="C17" s="225"/>
      <c r="D17" s="225"/>
      <c r="E17" s="225"/>
      <c r="F17" s="225"/>
      <c r="G17" s="225"/>
    </row>
    <row r="18" spans="1:7" x14ac:dyDescent="0.2">
      <c r="A18" s="220" t="s">
        <v>241</v>
      </c>
      <c r="B18" s="225"/>
      <c r="C18" s="225"/>
      <c r="D18" s="225"/>
      <c r="E18" s="225"/>
      <c r="F18" s="225"/>
      <c r="G18" s="225"/>
    </row>
    <row r="19" spans="1:7" x14ac:dyDescent="0.2">
      <c r="A19" s="220" t="s">
        <v>242</v>
      </c>
      <c r="B19" s="225"/>
      <c r="C19" s="225"/>
      <c r="D19" s="225"/>
      <c r="E19" s="225"/>
      <c r="F19" s="225"/>
      <c r="G19" s="225"/>
    </row>
    <row r="20" spans="1:7" ht="54" x14ac:dyDescent="0.2">
      <c r="A20" s="183" t="s">
        <v>102</v>
      </c>
      <c r="B20" s="183" t="s">
        <v>47</v>
      </c>
      <c r="C20" s="183" t="s">
        <v>103</v>
      </c>
      <c r="D20" s="183" t="s">
        <v>41</v>
      </c>
      <c r="E20" s="184" t="s">
        <v>92</v>
      </c>
      <c r="F20" s="185" t="s">
        <v>11</v>
      </c>
      <c r="G20" s="183" t="s">
        <v>38</v>
      </c>
    </row>
    <row r="21" spans="1:7" x14ac:dyDescent="0.2">
      <c r="A21" s="329" t="s">
        <v>255</v>
      </c>
      <c r="B21" s="330"/>
      <c r="C21" s="330"/>
      <c r="D21" s="330"/>
      <c r="E21" s="330"/>
      <c r="F21" s="330"/>
      <c r="G21" s="331"/>
    </row>
    <row r="22" spans="1:7" x14ac:dyDescent="0.2">
      <c r="A22" s="332" t="s">
        <v>256</v>
      </c>
      <c r="B22" s="333"/>
      <c r="C22" s="333"/>
      <c r="D22" s="333"/>
      <c r="E22" s="333"/>
      <c r="F22" s="333"/>
      <c r="G22" s="334"/>
    </row>
    <row r="23" spans="1:7" ht="147" x14ac:dyDescent="0.2">
      <c r="A23" s="186" t="s">
        <v>257</v>
      </c>
      <c r="B23" s="187" t="s">
        <v>359</v>
      </c>
      <c r="C23" s="188" t="s">
        <v>267</v>
      </c>
      <c r="D23" s="188" t="s">
        <v>266</v>
      </c>
      <c r="E23" s="189" t="s">
        <v>353</v>
      </c>
      <c r="F23" s="190">
        <v>500000</v>
      </c>
      <c r="G23" s="191" t="s">
        <v>243</v>
      </c>
    </row>
    <row r="24" spans="1:7" s="195" customFormat="1" x14ac:dyDescent="0.2">
      <c r="A24" s="192" t="s">
        <v>91</v>
      </c>
      <c r="B24" s="193"/>
      <c r="C24" s="193"/>
      <c r="D24" s="193"/>
      <c r="E24" s="193"/>
      <c r="F24" s="193"/>
      <c r="G24" s="194"/>
    </row>
    <row r="25" spans="1:7" x14ac:dyDescent="0.2">
      <c r="A25" s="329" t="s">
        <v>260</v>
      </c>
      <c r="B25" s="330"/>
      <c r="C25" s="330"/>
      <c r="D25" s="330"/>
      <c r="E25" s="330"/>
      <c r="F25" s="330"/>
      <c r="G25" s="331"/>
    </row>
    <row r="26" spans="1:7" x14ac:dyDescent="0.2">
      <c r="A26" s="332" t="s">
        <v>259</v>
      </c>
      <c r="B26" s="333"/>
      <c r="C26" s="333"/>
      <c r="D26" s="333"/>
      <c r="E26" s="333"/>
      <c r="F26" s="333"/>
      <c r="G26" s="334"/>
    </row>
    <row r="27" spans="1:7" ht="45" customHeight="1" x14ac:dyDescent="0.2">
      <c r="A27" s="196" t="s">
        <v>261</v>
      </c>
      <c r="B27" s="186" t="s">
        <v>360</v>
      </c>
      <c r="C27" s="340" t="s">
        <v>267</v>
      </c>
      <c r="D27" s="197" t="s">
        <v>266</v>
      </c>
      <c r="E27" s="198" t="s">
        <v>354</v>
      </c>
      <c r="F27" s="199">
        <v>100000</v>
      </c>
      <c r="G27" s="337" t="s">
        <v>244</v>
      </c>
    </row>
    <row r="28" spans="1:7" ht="45" customHeight="1" x14ac:dyDescent="0.2">
      <c r="A28" s="200"/>
      <c r="B28" s="200" t="s">
        <v>361</v>
      </c>
      <c r="C28" s="341"/>
      <c r="D28" s="200"/>
      <c r="E28" s="201"/>
      <c r="F28" s="202"/>
      <c r="G28" s="338"/>
    </row>
    <row r="29" spans="1:7" ht="60.75" customHeight="1" x14ac:dyDescent="0.2">
      <c r="A29" s="200"/>
      <c r="B29" s="200" t="s">
        <v>365</v>
      </c>
      <c r="C29" s="342"/>
      <c r="D29" s="200"/>
      <c r="E29" s="201"/>
      <c r="F29" s="202"/>
      <c r="G29" s="339"/>
    </row>
    <row r="30" spans="1:7" ht="105" x14ac:dyDescent="0.2">
      <c r="A30" s="203" t="s">
        <v>262</v>
      </c>
      <c r="B30" s="203" t="s">
        <v>263</v>
      </c>
      <c r="C30" s="204" t="s">
        <v>267</v>
      </c>
      <c r="D30" s="205" t="s">
        <v>356</v>
      </c>
      <c r="E30" s="206" t="s">
        <v>355</v>
      </c>
      <c r="F30" s="207">
        <v>230000</v>
      </c>
      <c r="G30" s="208" t="s">
        <v>362</v>
      </c>
    </row>
    <row r="31" spans="1:7" ht="21.75" customHeight="1" x14ac:dyDescent="0.2">
      <c r="A31" s="326" t="s">
        <v>70</v>
      </c>
      <c r="B31" s="327"/>
      <c r="C31" s="327"/>
      <c r="D31" s="327"/>
      <c r="E31" s="327"/>
      <c r="F31" s="327"/>
      <c r="G31" s="328"/>
    </row>
    <row r="32" spans="1:7" ht="21.75" customHeight="1" x14ac:dyDescent="0.2">
      <c r="A32" s="329" t="s">
        <v>264</v>
      </c>
      <c r="B32" s="330"/>
      <c r="C32" s="330"/>
      <c r="D32" s="330"/>
      <c r="E32" s="330"/>
      <c r="F32" s="330"/>
      <c r="G32" s="331"/>
    </row>
    <row r="33" spans="1:10" ht="21.75" customHeight="1" x14ac:dyDescent="0.2">
      <c r="A33" s="332" t="s">
        <v>265</v>
      </c>
      <c r="B33" s="333"/>
      <c r="C33" s="333"/>
      <c r="D33" s="333"/>
      <c r="E33" s="333"/>
      <c r="F33" s="333"/>
      <c r="G33" s="334"/>
      <c r="I33" s="209"/>
    </row>
    <row r="34" spans="1:10" ht="111.75" customHeight="1" x14ac:dyDescent="0.2">
      <c r="A34" s="337" t="s">
        <v>268</v>
      </c>
      <c r="B34" s="361" t="s">
        <v>363</v>
      </c>
      <c r="C34" s="358" t="s">
        <v>367</v>
      </c>
      <c r="D34" s="352" t="s">
        <v>388</v>
      </c>
      <c r="E34" s="364" t="s">
        <v>357</v>
      </c>
      <c r="F34" s="349">
        <v>312000</v>
      </c>
      <c r="G34" s="352" t="s">
        <v>372</v>
      </c>
      <c r="H34" s="210" t="s">
        <v>370</v>
      </c>
      <c r="I34" s="226">
        <v>100000</v>
      </c>
    </row>
    <row r="35" spans="1:10" x14ac:dyDescent="0.2">
      <c r="A35" s="338"/>
      <c r="B35" s="362"/>
      <c r="C35" s="359"/>
      <c r="D35" s="353"/>
      <c r="E35" s="365"/>
      <c r="F35" s="350"/>
      <c r="G35" s="353"/>
      <c r="H35" s="210" t="s">
        <v>368</v>
      </c>
      <c r="I35" s="226">
        <v>90000</v>
      </c>
    </row>
    <row r="36" spans="1:10" x14ac:dyDescent="0.2">
      <c r="A36" s="338"/>
      <c r="B36" s="362"/>
      <c r="C36" s="359"/>
      <c r="D36" s="353"/>
      <c r="E36" s="365"/>
      <c r="F36" s="350"/>
      <c r="G36" s="353"/>
      <c r="H36" s="210" t="s">
        <v>369</v>
      </c>
      <c r="I36" s="226">
        <v>150000</v>
      </c>
      <c r="J36" s="211"/>
    </row>
    <row r="37" spans="1:10" x14ac:dyDescent="0.2">
      <c r="A37" s="338"/>
      <c r="B37" s="363"/>
      <c r="C37" s="360"/>
      <c r="D37" s="354"/>
      <c r="E37" s="366"/>
      <c r="F37" s="351"/>
      <c r="G37" s="354"/>
      <c r="H37" s="210" t="s">
        <v>389</v>
      </c>
      <c r="I37" s="226">
        <v>30000</v>
      </c>
      <c r="J37" s="211"/>
    </row>
    <row r="38" spans="1:10" ht="126" x14ac:dyDescent="0.2">
      <c r="A38" s="339"/>
      <c r="B38" s="203" t="s">
        <v>364</v>
      </c>
      <c r="C38" s="212" t="s">
        <v>366</v>
      </c>
      <c r="D38" s="205" t="s">
        <v>266</v>
      </c>
      <c r="E38" s="206" t="s">
        <v>357</v>
      </c>
      <c r="F38" s="213">
        <v>72000</v>
      </c>
      <c r="G38" s="203" t="s">
        <v>358</v>
      </c>
      <c r="H38" s="214" t="s">
        <v>371</v>
      </c>
      <c r="I38" s="227">
        <v>72000</v>
      </c>
    </row>
    <row r="39" spans="1:10" ht="26.25" customHeight="1" x14ac:dyDescent="0.2">
      <c r="A39" s="355" t="s">
        <v>26</v>
      </c>
      <c r="B39" s="356"/>
      <c r="C39" s="356"/>
      <c r="D39" s="356"/>
      <c r="E39" s="357"/>
      <c r="F39" s="215">
        <f>F23+F27+F30+F34+F38</f>
        <v>1214000</v>
      </c>
      <c r="G39" s="216"/>
    </row>
  </sheetData>
  <mergeCells count="26">
    <mergeCell ref="A39:E39"/>
    <mergeCell ref="C34:C37"/>
    <mergeCell ref="B34:B37"/>
    <mergeCell ref="D34:D37"/>
    <mergeCell ref="E34:E37"/>
    <mergeCell ref="A32:G32"/>
    <mergeCell ref="A33:G33"/>
    <mergeCell ref="A34:A38"/>
    <mergeCell ref="F34:F37"/>
    <mergeCell ref="G34:G37"/>
    <mergeCell ref="A1:G1"/>
    <mergeCell ref="A2:G2"/>
    <mergeCell ref="A5:F5"/>
    <mergeCell ref="A6:F6"/>
    <mergeCell ref="A7:G7"/>
    <mergeCell ref="A3:XFD3"/>
    <mergeCell ref="A31:G31"/>
    <mergeCell ref="A25:G25"/>
    <mergeCell ref="A26:G26"/>
    <mergeCell ref="A8:G8"/>
    <mergeCell ref="A9:G9"/>
    <mergeCell ref="A10:G10"/>
    <mergeCell ref="A21:G21"/>
    <mergeCell ref="A22:G22"/>
    <mergeCell ref="G27:G29"/>
    <mergeCell ref="C27:C29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81" fitToWidth="0" orientation="landscape" r:id="rId1"/>
  <headerFooter>
    <oddFooter>&amp;R&amp;F / &amp;A</oddFooter>
  </headerFooter>
  <rowBreaks count="2" manualBreakCount="2">
    <brk id="19" max="6" man="1"/>
    <brk id="3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55"/>
  <sheetViews>
    <sheetView view="pageBreakPreview" topLeftCell="A36" zoomScale="90" zoomScaleNormal="90" zoomScaleSheetLayoutView="90" workbookViewId="0">
      <selection activeCell="F29" sqref="F29"/>
    </sheetView>
  </sheetViews>
  <sheetFormatPr defaultColWidth="9" defaultRowHeight="21" x14ac:dyDescent="0.45"/>
  <cols>
    <col min="1" max="1" width="9.125" style="231" customWidth="1"/>
    <col min="2" max="2" width="6.875" style="231" customWidth="1"/>
    <col min="3" max="3" width="25" style="231" customWidth="1"/>
    <col min="4" max="4" width="36" style="231" customWidth="1"/>
    <col min="5" max="5" width="4.125" style="231" customWidth="1"/>
    <col min="6" max="6" width="31.125" style="231" customWidth="1"/>
    <col min="7" max="7" width="12.875" style="231" customWidth="1"/>
    <col min="8" max="8" width="8.625" style="231" customWidth="1"/>
    <col min="9" max="16384" width="9" style="231"/>
  </cols>
  <sheetData>
    <row r="1" spans="1:8" s="228" customFormat="1" ht="29.25" x14ac:dyDescent="0.6">
      <c r="A1" s="367" t="s">
        <v>310</v>
      </c>
      <c r="B1" s="367"/>
      <c r="C1" s="367"/>
      <c r="D1" s="367"/>
      <c r="E1" s="367"/>
      <c r="F1" s="367"/>
      <c r="G1" s="367"/>
    </row>
    <row r="2" spans="1:8" s="229" customFormat="1" ht="23.25" x14ac:dyDescent="0.5">
      <c r="A2" s="368" t="s">
        <v>421</v>
      </c>
      <c r="B2" s="368"/>
      <c r="C2" s="368"/>
      <c r="D2" s="368"/>
      <c r="E2" s="368"/>
      <c r="F2" s="368"/>
      <c r="G2" s="368"/>
    </row>
    <row r="3" spans="1:8" x14ac:dyDescent="0.45">
      <c r="A3" s="369" t="s">
        <v>422</v>
      </c>
      <c r="B3" s="369"/>
      <c r="C3" s="369"/>
      <c r="D3" s="369"/>
      <c r="E3" s="369"/>
      <c r="F3" s="369"/>
      <c r="G3" s="369"/>
    </row>
    <row r="4" spans="1:8" x14ac:dyDescent="0.45">
      <c r="A4" s="230"/>
      <c r="B4" s="230"/>
      <c r="C4" s="230"/>
      <c r="D4" s="230"/>
      <c r="E4" s="230"/>
      <c r="F4" s="230"/>
      <c r="G4" s="230"/>
    </row>
    <row r="5" spans="1:8" s="235" customFormat="1" ht="18.75" customHeight="1" x14ac:dyDescent="0.45">
      <c r="A5" s="232" t="s">
        <v>0</v>
      </c>
      <c r="B5" s="233" t="s">
        <v>423</v>
      </c>
      <c r="C5" s="232" t="s">
        <v>50</v>
      </c>
      <c r="D5" s="232"/>
      <c r="E5" s="234"/>
      <c r="F5" s="232"/>
      <c r="G5" s="232"/>
    </row>
    <row r="6" spans="1:8" s="235" customFormat="1" x14ac:dyDescent="0.45">
      <c r="A6" s="236"/>
      <c r="B6" s="236" t="s">
        <v>51</v>
      </c>
      <c r="C6" s="236"/>
      <c r="D6" s="236"/>
      <c r="E6" s="237" t="s">
        <v>141</v>
      </c>
      <c r="F6" s="238" t="s">
        <v>55</v>
      </c>
      <c r="G6" s="236"/>
    </row>
    <row r="7" spans="1:8" s="235" customFormat="1" x14ac:dyDescent="0.45">
      <c r="A7" s="236"/>
      <c r="B7" s="237" t="s">
        <v>45</v>
      </c>
      <c r="C7" s="238" t="s">
        <v>52</v>
      </c>
      <c r="D7" s="238"/>
      <c r="E7" s="237" t="s">
        <v>141</v>
      </c>
      <c r="F7" s="238" t="s">
        <v>56</v>
      </c>
      <c r="H7" s="231"/>
    </row>
    <row r="8" spans="1:8" s="235" customFormat="1" x14ac:dyDescent="0.45">
      <c r="A8" s="236"/>
      <c r="B8" s="237" t="s">
        <v>141</v>
      </c>
      <c r="C8" s="238" t="s">
        <v>53</v>
      </c>
      <c r="D8" s="238"/>
      <c r="E8" s="237"/>
      <c r="F8" s="238"/>
      <c r="G8" s="236"/>
    </row>
    <row r="9" spans="1:8" s="235" customFormat="1" x14ac:dyDescent="0.45">
      <c r="A9" s="236"/>
      <c r="B9" s="237" t="s">
        <v>141</v>
      </c>
      <c r="C9" s="237" t="s">
        <v>54</v>
      </c>
      <c r="D9" s="236"/>
      <c r="E9" s="237"/>
      <c r="F9" s="237"/>
      <c r="G9" s="236"/>
    </row>
    <row r="10" spans="1:8" s="235" customFormat="1" x14ac:dyDescent="0.45">
      <c r="A10" s="236"/>
      <c r="B10" s="236" t="s">
        <v>65</v>
      </c>
      <c r="C10" s="238"/>
      <c r="D10" s="238"/>
      <c r="E10" s="237"/>
      <c r="F10" s="238"/>
      <c r="G10" s="236"/>
    </row>
    <row r="11" spans="1:8" s="235" customFormat="1" x14ac:dyDescent="0.45">
      <c r="A11" s="236"/>
      <c r="B11" s="237" t="s">
        <v>141</v>
      </c>
      <c r="C11" s="238" t="s">
        <v>57</v>
      </c>
      <c r="D11" s="238"/>
      <c r="E11" s="237" t="s">
        <v>141</v>
      </c>
      <c r="F11" s="238" t="s">
        <v>60</v>
      </c>
      <c r="G11" s="236"/>
    </row>
    <row r="12" spans="1:8" s="235" customFormat="1" x14ac:dyDescent="0.45">
      <c r="A12" s="236"/>
      <c r="B12" s="237" t="s">
        <v>141</v>
      </c>
      <c r="C12" s="238" t="s">
        <v>58</v>
      </c>
      <c r="D12" s="238"/>
      <c r="E12" s="237" t="s">
        <v>141</v>
      </c>
      <c r="F12" s="238" t="s">
        <v>61</v>
      </c>
      <c r="G12" s="236"/>
    </row>
    <row r="13" spans="1:8" s="235" customFormat="1" x14ac:dyDescent="0.45">
      <c r="A13" s="236"/>
      <c r="B13" s="237" t="s">
        <v>141</v>
      </c>
      <c r="C13" s="231" t="s">
        <v>59</v>
      </c>
      <c r="D13" s="236"/>
      <c r="E13" s="237" t="s">
        <v>141</v>
      </c>
      <c r="F13" s="237" t="s">
        <v>62</v>
      </c>
      <c r="G13" s="236"/>
    </row>
    <row r="14" spans="1:8" s="235" customFormat="1" x14ac:dyDescent="0.45">
      <c r="A14" s="236"/>
      <c r="B14" s="237" t="s">
        <v>141</v>
      </c>
      <c r="C14" s="237" t="s">
        <v>64</v>
      </c>
      <c r="D14" s="236"/>
      <c r="E14" s="237" t="s">
        <v>141</v>
      </c>
      <c r="F14" s="237" t="s">
        <v>63</v>
      </c>
      <c r="G14" s="236"/>
    </row>
    <row r="15" spans="1:8" s="235" customFormat="1" x14ac:dyDescent="0.45">
      <c r="A15" s="236"/>
      <c r="B15" s="237" t="s">
        <v>141</v>
      </c>
      <c r="C15" s="237" t="s">
        <v>66</v>
      </c>
      <c r="D15" s="236"/>
      <c r="E15" s="237"/>
      <c r="F15" s="237"/>
      <c r="G15" s="236"/>
    </row>
    <row r="16" spans="1:8" s="235" customFormat="1" ht="26.25" x14ac:dyDescent="0.45">
      <c r="A16" s="236"/>
      <c r="B16" s="233" t="s">
        <v>309</v>
      </c>
      <c r="C16" s="232" t="s">
        <v>67</v>
      </c>
      <c r="D16" s="236"/>
      <c r="E16" s="237"/>
      <c r="F16" s="237"/>
      <c r="G16" s="236"/>
    </row>
    <row r="17" spans="1:7" s="235" customFormat="1" ht="26.25" x14ac:dyDescent="0.45">
      <c r="A17" s="236" t="s">
        <v>142</v>
      </c>
      <c r="B17" s="233"/>
      <c r="C17" s="232"/>
      <c r="D17" s="236"/>
      <c r="E17" s="237"/>
      <c r="F17" s="237"/>
      <c r="G17" s="236"/>
    </row>
    <row r="18" spans="1:7" s="235" customFormat="1" x14ac:dyDescent="0.45">
      <c r="A18" s="236" t="s">
        <v>99</v>
      </c>
      <c r="B18" s="236"/>
      <c r="C18" s="237"/>
      <c r="D18" s="236"/>
      <c r="E18" s="236"/>
      <c r="F18" s="237"/>
      <c r="G18" s="236"/>
    </row>
    <row r="19" spans="1:7" s="235" customFormat="1" x14ac:dyDescent="0.45">
      <c r="A19" s="239"/>
      <c r="B19" s="236"/>
      <c r="C19" s="236" t="s">
        <v>144</v>
      </c>
      <c r="D19" s="236"/>
      <c r="E19" s="236"/>
      <c r="F19" s="236"/>
      <c r="G19" s="236"/>
    </row>
    <row r="20" spans="1:7" s="235" customFormat="1" x14ac:dyDescent="0.45">
      <c r="A20" s="236" t="s">
        <v>1</v>
      </c>
      <c r="B20" s="236"/>
      <c r="C20" s="237" t="s">
        <v>128</v>
      </c>
      <c r="D20" s="236"/>
      <c r="E20" s="236"/>
      <c r="F20" s="236"/>
      <c r="G20" s="236"/>
    </row>
    <row r="21" spans="1:7" s="235" customFormat="1" x14ac:dyDescent="0.45">
      <c r="A21" s="236" t="s">
        <v>2</v>
      </c>
      <c r="B21" s="236"/>
      <c r="C21" s="237" t="s">
        <v>143</v>
      </c>
      <c r="D21" s="236"/>
      <c r="E21" s="236"/>
      <c r="F21" s="236"/>
      <c r="G21" s="236"/>
    </row>
    <row r="22" spans="1:7" s="235" customFormat="1" x14ac:dyDescent="0.45">
      <c r="A22" s="236" t="s">
        <v>3</v>
      </c>
      <c r="B22" s="236"/>
      <c r="C22" s="236" t="s">
        <v>311</v>
      </c>
      <c r="D22" s="236" t="s">
        <v>312</v>
      </c>
      <c r="E22" s="236"/>
      <c r="F22" s="236"/>
      <c r="G22" s="236"/>
    </row>
    <row r="23" spans="1:7" s="235" customFormat="1" x14ac:dyDescent="0.45">
      <c r="A23" s="236" t="s">
        <v>4</v>
      </c>
      <c r="B23" s="236"/>
      <c r="C23" s="236"/>
      <c r="D23" s="236"/>
      <c r="E23" s="236"/>
      <c r="F23" s="236"/>
      <c r="G23" s="236"/>
    </row>
    <row r="24" spans="1:7" s="235" customFormat="1" x14ac:dyDescent="0.45">
      <c r="A24" s="240" t="s">
        <v>93</v>
      </c>
      <c r="B24" s="236"/>
      <c r="C24" s="236"/>
      <c r="D24" s="236"/>
      <c r="E24" s="236"/>
      <c r="F24" s="236"/>
      <c r="G24" s="236"/>
    </row>
    <row r="25" spans="1:7" x14ac:dyDescent="0.45">
      <c r="A25" s="236"/>
      <c r="B25" s="241" t="s">
        <v>141</v>
      </c>
      <c r="C25" s="236" t="s">
        <v>68</v>
      </c>
      <c r="D25" s="237"/>
      <c r="E25" s="241" t="s">
        <v>141</v>
      </c>
      <c r="F25" s="236" t="s">
        <v>69</v>
      </c>
      <c r="G25" s="236"/>
    </row>
    <row r="26" spans="1:7" x14ac:dyDescent="0.45">
      <c r="A26" s="236"/>
      <c r="B26" s="241"/>
      <c r="C26" s="237" t="s">
        <v>72</v>
      </c>
      <c r="D26" s="237"/>
      <c r="E26" s="241"/>
      <c r="F26" s="237" t="s">
        <v>73</v>
      </c>
      <c r="G26" s="236"/>
    </row>
    <row r="27" spans="1:7" x14ac:dyDescent="0.45">
      <c r="A27" s="236"/>
      <c r="B27" s="241" t="s">
        <v>141</v>
      </c>
      <c r="C27" s="236" t="s">
        <v>70</v>
      </c>
      <c r="D27" s="237"/>
      <c r="E27" s="241" t="s">
        <v>141</v>
      </c>
      <c r="F27" s="236" t="s">
        <v>71</v>
      </c>
      <c r="G27" s="236"/>
    </row>
    <row r="28" spans="1:7" x14ac:dyDescent="0.45">
      <c r="A28" s="236"/>
      <c r="B28" s="236"/>
      <c r="C28" s="237" t="s">
        <v>73</v>
      </c>
      <c r="D28" s="237"/>
      <c r="E28" s="237"/>
      <c r="F28" s="237" t="s">
        <v>73</v>
      </c>
      <c r="G28" s="236"/>
    </row>
    <row r="29" spans="1:7" x14ac:dyDescent="0.45">
      <c r="A29" s="236" t="s">
        <v>94</v>
      </c>
      <c r="B29" s="236"/>
      <c r="C29" s="236"/>
      <c r="D29" s="236"/>
      <c r="E29" s="236"/>
      <c r="F29" s="236"/>
      <c r="G29" s="237"/>
    </row>
    <row r="30" spans="1:7" x14ac:dyDescent="0.45">
      <c r="A30" s="236"/>
      <c r="B30" s="237" t="s">
        <v>145</v>
      </c>
      <c r="C30" s="236"/>
      <c r="D30" s="237"/>
      <c r="E30" s="237"/>
      <c r="F30" s="237"/>
      <c r="G30" s="237"/>
    </row>
    <row r="31" spans="1:7" x14ac:dyDescent="0.45">
      <c r="A31" s="242" t="s">
        <v>98</v>
      </c>
    </row>
    <row r="32" spans="1:7" x14ac:dyDescent="0.45">
      <c r="A32" s="240"/>
      <c r="B32" s="237" t="s">
        <v>146</v>
      </c>
      <c r="C32" s="237"/>
      <c r="D32" s="237"/>
      <c r="E32" s="237"/>
      <c r="F32" s="237"/>
      <c r="G32" s="237"/>
    </row>
    <row r="33" spans="1:7" x14ac:dyDescent="0.45">
      <c r="A33" s="240"/>
      <c r="B33" s="237" t="s">
        <v>147</v>
      </c>
      <c r="C33" s="237"/>
      <c r="D33" s="237"/>
      <c r="E33" s="237"/>
      <c r="F33" s="237"/>
      <c r="G33" s="237"/>
    </row>
    <row r="34" spans="1:7" x14ac:dyDescent="0.45">
      <c r="A34" s="240"/>
      <c r="B34" s="237" t="s">
        <v>148</v>
      </c>
      <c r="C34" s="237"/>
      <c r="D34" s="237"/>
      <c r="E34" s="237"/>
      <c r="F34" s="237"/>
      <c r="G34" s="237"/>
    </row>
    <row r="35" spans="1:7" x14ac:dyDescent="0.45">
      <c r="A35" s="240"/>
      <c r="B35" s="237" t="s">
        <v>149</v>
      </c>
      <c r="C35" s="237"/>
      <c r="D35" s="237"/>
      <c r="E35" s="237"/>
      <c r="F35" s="237"/>
      <c r="G35" s="237"/>
    </row>
    <row r="36" spans="1:7" x14ac:dyDescent="0.45">
      <c r="A36" s="240"/>
      <c r="B36" s="237" t="s">
        <v>150</v>
      </c>
      <c r="C36" s="237"/>
      <c r="D36" s="237"/>
      <c r="E36" s="237"/>
      <c r="F36" s="237"/>
      <c r="G36" s="237"/>
    </row>
    <row r="37" spans="1:7" x14ac:dyDescent="0.45">
      <c r="A37" s="240"/>
      <c r="B37" s="237" t="s">
        <v>151</v>
      </c>
      <c r="C37" s="237"/>
      <c r="D37" s="237"/>
      <c r="E37" s="237"/>
      <c r="F37" s="237"/>
      <c r="G37" s="237"/>
    </row>
    <row r="38" spans="1:7" x14ac:dyDescent="0.45">
      <c r="A38" s="235" t="s">
        <v>95</v>
      </c>
      <c r="B38" s="243"/>
      <c r="C38" s="243"/>
      <c r="D38" s="243"/>
      <c r="E38" s="243"/>
      <c r="F38" s="243"/>
      <c r="G38" s="243"/>
    </row>
    <row r="39" spans="1:7" x14ac:dyDescent="0.45">
      <c r="A39" s="236"/>
      <c r="B39" s="244" t="s">
        <v>160</v>
      </c>
      <c r="C39" s="237"/>
      <c r="D39" s="237"/>
      <c r="E39" s="237"/>
      <c r="F39" s="237"/>
      <c r="G39" s="237"/>
    </row>
    <row r="40" spans="1:7" x14ac:dyDescent="0.45">
      <c r="A40" s="240"/>
      <c r="B40" s="237" t="s">
        <v>318</v>
      </c>
      <c r="C40" s="237"/>
      <c r="D40" s="237"/>
      <c r="E40" s="237"/>
      <c r="F40" s="237"/>
      <c r="G40" s="237"/>
    </row>
    <row r="41" spans="1:7" x14ac:dyDescent="0.45">
      <c r="A41" s="236"/>
      <c r="B41" s="237" t="s">
        <v>152</v>
      </c>
      <c r="C41" s="236"/>
      <c r="D41" s="237"/>
      <c r="E41" s="237"/>
      <c r="F41" s="237"/>
      <c r="G41" s="237"/>
    </row>
    <row r="42" spans="1:7" x14ac:dyDescent="0.45">
      <c r="A42" s="237"/>
      <c r="B42" s="237" t="s">
        <v>153</v>
      </c>
      <c r="C42" s="237"/>
      <c r="D42" s="237"/>
      <c r="E42" s="237"/>
      <c r="F42" s="237"/>
      <c r="G42" s="237"/>
    </row>
    <row r="43" spans="1:7" x14ac:dyDescent="0.45">
      <c r="A43" s="237"/>
      <c r="B43" s="237" t="s">
        <v>390</v>
      </c>
      <c r="C43" s="237"/>
      <c r="D43" s="237"/>
      <c r="E43" s="237"/>
      <c r="F43" s="237"/>
      <c r="G43" s="237"/>
    </row>
    <row r="44" spans="1:7" x14ac:dyDescent="0.45">
      <c r="A44" s="236"/>
      <c r="B44" s="237" t="s">
        <v>391</v>
      </c>
      <c r="C44" s="236"/>
      <c r="D44" s="237"/>
      <c r="E44" s="237"/>
      <c r="F44" s="237"/>
      <c r="G44" s="237"/>
    </row>
    <row r="45" spans="1:7" x14ac:dyDescent="0.45">
      <c r="A45" s="237"/>
      <c r="B45" s="237" t="s">
        <v>154</v>
      </c>
      <c r="C45" s="237"/>
      <c r="D45" s="237"/>
      <c r="E45" s="237"/>
      <c r="F45" s="237"/>
      <c r="G45" s="237"/>
    </row>
    <row r="46" spans="1:7" x14ac:dyDescent="0.45">
      <c r="A46" s="237"/>
      <c r="B46" s="237" t="s">
        <v>155</v>
      </c>
      <c r="C46" s="237"/>
      <c r="D46" s="237"/>
      <c r="E46" s="237"/>
      <c r="F46" s="237"/>
      <c r="G46" s="237"/>
    </row>
    <row r="47" spans="1:7" x14ac:dyDescent="0.45">
      <c r="A47" s="237"/>
      <c r="B47" s="237" t="s">
        <v>156</v>
      </c>
      <c r="C47" s="236"/>
      <c r="D47" s="237"/>
      <c r="E47" s="237"/>
      <c r="F47" s="237"/>
      <c r="G47" s="237"/>
    </row>
    <row r="48" spans="1:7" x14ac:dyDescent="0.45">
      <c r="A48" s="237"/>
      <c r="B48" s="237" t="s">
        <v>157</v>
      </c>
      <c r="C48" s="237"/>
      <c r="D48" s="237"/>
      <c r="E48" s="237"/>
      <c r="F48" s="237"/>
      <c r="G48" s="237"/>
    </row>
    <row r="49" spans="1:7" x14ac:dyDescent="0.45">
      <c r="A49" s="236"/>
      <c r="B49" s="237" t="s">
        <v>158</v>
      </c>
      <c r="C49" s="236"/>
      <c r="D49" s="237"/>
      <c r="E49" s="237"/>
      <c r="F49" s="237"/>
      <c r="G49" s="237"/>
    </row>
    <row r="50" spans="1:7" x14ac:dyDescent="0.45">
      <c r="A50" s="237"/>
      <c r="B50" s="237" t="s">
        <v>159</v>
      </c>
      <c r="C50" s="237"/>
      <c r="D50" s="237"/>
      <c r="E50" s="237"/>
      <c r="F50" s="237"/>
      <c r="G50" s="237"/>
    </row>
    <row r="51" spans="1:7" x14ac:dyDescent="0.45">
      <c r="A51" s="237"/>
      <c r="B51" s="244" t="s">
        <v>161</v>
      </c>
      <c r="C51" s="237"/>
      <c r="D51" s="237"/>
      <c r="E51" s="237"/>
      <c r="F51" s="237"/>
      <c r="G51" s="237"/>
    </row>
    <row r="52" spans="1:7" x14ac:dyDescent="0.45">
      <c r="A52" s="237"/>
      <c r="B52" s="237" t="s">
        <v>163</v>
      </c>
      <c r="C52" s="237"/>
      <c r="D52" s="237"/>
      <c r="E52" s="237"/>
      <c r="F52" s="237"/>
      <c r="G52" s="237"/>
    </row>
    <row r="53" spans="1:7" x14ac:dyDescent="0.45">
      <c r="A53" s="237"/>
      <c r="B53" s="237" t="s">
        <v>162</v>
      </c>
      <c r="C53" s="237"/>
      <c r="D53" s="237"/>
      <c r="E53" s="237"/>
      <c r="F53" s="237"/>
      <c r="G53" s="237"/>
    </row>
    <row r="54" spans="1:7" x14ac:dyDescent="0.45">
      <c r="A54" s="237"/>
      <c r="B54" s="237"/>
      <c r="C54" s="237"/>
      <c r="D54" s="237"/>
      <c r="E54" s="237"/>
      <c r="F54" s="237"/>
      <c r="G54" s="237"/>
    </row>
    <row r="55" spans="1:7" x14ac:dyDescent="0.45">
      <c r="A55" s="237"/>
      <c r="B55" s="237"/>
      <c r="C55" s="237"/>
      <c r="D55" s="237"/>
      <c r="E55" s="237"/>
      <c r="F55" s="237"/>
      <c r="G55" s="237"/>
    </row>
  </sheetData>
  <mergeCells count="3">
    <mergeCell ref="A1:G1"/>
    <mergeCell ref="A2:G2"/>
    <mergeCell ref="A3:G3"/>
  </mergeCells>
  <printOptions horizontalCentered="1"/>
  <pageMargins left="0.51181102362204722" right="0.23622047244094491" top="0.51181102362204722" bottom="0.51181102362204722" header="0.51181102362204722" footer="0.15748031496062992"/>
  <pageSetup paperSize="9" scale="65" orientation="landscape" r:id="rId1"/>
  <headerFooter alignWithMargins="0">
    <oddHeader>&amp;R&amp;"Angsana New,ตัวหนา"&amp;14&amp;A</oddHeader>
    <oddFooter>&amp;R&amp;"Angsana New,ตัวหนา"&amp;14&amp;F / &amp;A</oddFooter>
  </headerFooter>
  <rowBreaks count="1" manualBreakCount="1">
    <brk id="37" max="7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Sheet2!$A$3:$A$16</xm:f>
          </x14:formula1>
          <xm:sqref>B19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I53"/>
  <sheetViews>
    <sheetView view="pageBreakPreview" topLeftCell="A46" zoomScale="115" zoomScaleNormal="110" zoomScaleSheetLayoutView="115" workbookViewId="0">
      <selection activeCell="D53" sqref="D53"/>
    </sheetView>
  </sheetViews>
  <sheetFormatPr defaultColWidth="9" defaultRowHeight="21" x14ac:dyDescent="0.45"/>
  <cols>
    <col min="1" max="1" width="22.375" style="231" customWidth="1"/>
    <col min="2" max="2" width="37.125" style="231" customWidth="1"/>
    <col min="3" max="3" width="29.625" style="231" customWidth="1"/>
    <col min="4" max="4" width="31.625" style="231" customWidth="1"/>
    <col min="5" max="5" width="9" style="231" customWidth="1"/>
    <col min="6" max="16384" width="9" style="231"/>
  </cols>
  <sheetData>
    <row r="1" spans="1:9" s="235" customFormat="1" x14ac:dyDescent="0.45">
      <c r="A1" s="235" t="s">
        <v>96</v>
      </c>
    </row>
    <row r="2" spans="1:9" s="230" customFormat="1" x14ac:dyDescent="0.45">
      <c r="A2" s="245" t="s">
        <v>5</v>
      </c>
      <c r="B2" s="245" t="s">
        <v>424</v>
      </c>
      <c r="C2" s="245" t="s">
        <v>425</v>
      </c>
      <c r="D2" s="245" t="s">
        <v>424</v>
      </c>
    </row>
    <row r="3" spans="1:9" s="230" customFormat="1" x14ac:dyDescent="0.45">
      <c r="A3" s="246" t="s">
        <v>74</v>
      </c>
      <c r="B3" s="246" t="s">
        <v>101</v>
      </c>
      <c r="C3" s="247" t="s">
        <v>115</v>
      </c>
      <c r="D3" s="247" t="s">
        <v>116</v>
      </c>
    </row>
    <row r="4" spans="1:9" x14ac:dyDescent="0.45">
      <c r="A4" s="248"/>
      <c r="B4" s="249"/>
      <c r="C4" s="250" t="s">
        <v>75</v>
      </c>
      <c r="D4" s="250" t="s">
        <v>76</v>
      </c>
    </row>
    <row r="5" spans="1:9" s="235" customFormat="1" x14ac:dyDescent="0.45">
      <c r="A5" s="251" t="s">
        <v>164</v>
      </c>
      <c r="B5" s="252"/>
      <c r="C5" s="252"/>
      <c r="D5" s="252"/>
    </row>
    <row r="6" spans="1:9" s="235" customFormat="1" x14ac:dyDescent="0.45">
      <c r="A6" s="252" t="s">
        <v>133</v>
      </c>
      <c r="B6" s="252" t="s">
        <v>374</v>
      </c>
      <c r="C6" s="253" t="s">
        <v>377</v>
      </c>
      <c r="D6" s="253" t="s">
        <v>377</v>
      </c>
    </row>
    <row r="7" spans="1:9" s="235" customFormat="1" x14ac:dyDescent="0.45">
      <c r="A7" s="253" t="s">
        <v>134</v>
      </c>
      <c r="B7" s="252" t="s">
        <v>373</v>
      </c>
      <c r="C7" s="252" t="s">
        <v>375</v>
      </c>
      <c r="D7" s="253" t="s">
        <v>376</v>
      </c>
    </row>
    <row r="8" spans="1:9" s="235" customFormat="1" x14ac:dyDescent="0.45">
      <c r="A8" s="253"/>
      <c r="B8" s="253"/>
      <c r="C8" s="253"/>
      <c r="D8" s="253"/>
    </row>
    <row r="9" spans="1:9" s="235" customFormat="1" x14ac:dyDescent="0.45">
      <c r="A9" s="254" t="s">
        <v>175</v>
      </c>
      <c r="B9" s="255"/>
      <c r="C9" s="255"/>
      <c r="D9" s="255"/>
    </row>
    <row r="10" spans="1:9" s="235" customFormat="1" x14ac:dyDescent="0.45">
      <c r="A10" s="256" t="s">
        <v>165</v>
      </c>
      <c r="B10" s="257" t="s">
        <v>169</v>
      </c>
      <c r="C10" s="256" t="s">
        <v>231</v>
      </c>
      <c r="D10" s="256"/>
    </row>
    <row r="11" spans="1:9" s="235" customFormat="1" x14ac:dyDescent="0.45">
      <c r="A11" s="256" t="s">
        <v>166</v>
      </c>
      <c r="B11" s="256" t="s">
        <v>167</v>
      </c>
      <c r="C11" s="256" t="s">
        <v>224</v>
      </c>
      <c r="D11" s="256"/>
    </row>
    <row r="12" spans="1:9" s="235" customFormat="1" x14ac:dyDescent="0.45">
      <c r="A12" s="256"/>
      <c r="B12" s="256" t="s">
        <v>170</v>
      </c>
      <c r="C12" s="256" t="s">
        <v>216</v>
      </c>
      <c r="D12" s="256"/>
    </row>
    <row r="13" spans="1:9" s="235" customFormat="1" x14ac:dyDescent="0.45">
      <c r="A13" s="256"/>
      <c r="B13" s="256" t="s">
        <v>168</v>
      </c>
      <c r="C13" s="256"/>
      <c r="D13" s="256"/>
    </row>
    <row r="14" spans="1:9" s="235" customFormat="1" x14ac:dyDescent="0.45">
      <c r="A14" s="253"/>
      <c r="B14" s="253" t="s">
        <v>314</v>
      </c>
      <c r="C14" s="253"/>
      <c r="D14" s="253"/>
    </row>
    <row r="15" spans="1:9" s="230" customFormat="1" x14ac:dyDescent="0.45">
      <c r="A15" s="254" t="s">
        <v>174</v>
      </c>
      <c r="B15" s="255"/>
      <c r="C15" s="255"/>
      <c r="D15" s="255"/>
      <c r="E15" s="235"/>
      <c r="F15" s="235"/>
      <c r="H15" s="258"/>
      <c r="I15" s="258"/>
    </row>
    <row r="16" spans="1:9" s="230" customFormat="1" x14ac:dyDescent="0.45">
      <c r="A16" s="252" t="s">
        <v>172</v>
      </c>
      <c r="B16" s="252" t="s">
        <v>177</v>
      </c>
      <c r="C16" s="252" t="s">
        <v>212</v>
      </c>
      <c r="D16" s="252" t="s">
        <v>210</v>
      </c>
      <c r="E16" s="235"/>
      <c r="F16" s="235"/>
      <c r="H16" s="258"/>
      <c r="I16" s="258"/>
    </row>
    <row r="17" spans="1:9" s="230" customFormat="1" x14ac:dyDescent="0.45">
      <c r="A17" s="252" t="s">
        <v>173</v>
      </c>
      <c r="B17" s="252" t="s">
        <v>176</v>
      </c>
      <c r="C17" s="252" t="s">
        <v>207</v>
      </c>
      <c r="D17" s="252" t="s">
        <v>315</v>
      </c>
      <c r="E17" s="235"/>
      <c r="F17" s="235"/>
      <c r="H17" s="258"/>
      <c r="I17" s="258"/>
    </row>
    <row r="18" spans="1:9" s="230" customFormat="1" x14ac:dyDescent="0.45">
      <c r="A18" s="252" t="s">
        <v>171</v>
      </c>
      <c r="B18" s="252"/>
      <c r="C18" s="252" t="s">
        <v>208</v>
      </c>
      <c r="D18" s="252" t="s">
        <v>211</v>
      </c>
      <c r="E18" s="235"/>
      <c r="F18" s="235"/>
      <c r="H18" s="258"/>
      <c r="I18" s="258"/>
    </row>
    <row r="19" spans="1:9" s="230" customFormat="1" x14ac:dyDescent="0.45">
      <c r="A19" s="259"/>
      <c r="B19" s="259"/>
      <c r="C19" s="259"/>
      <c r="D19" s="259" t="s">
        <v>209</v>
      </c>
      <c r="E19" s="235"/>
      <c r="F19" s="235"/>
      <c r="H19" s="258"/>
      <c r="I19" s="258"/>
    </row>
    <row r="20" spans="1:9" x14ac:dyDescent="0.45">
      <c r="A20" s="260" t="s">
        <v>184</v>
      </c>
      <c r="B20" s="255" t="s">
        <v>180</v>
      </c>
      <c r="C20" s="261"/>
      <c r="D20" s="255"/>
      <c r="E20" s="235"/>
      <c r="F20" s="235"/>
    </row>
    <row r="21" spans="1:9" x14ac:dyDescent="0.45">
      <c r="A21" s="262" t="s">
        <v>179</v>
      </c>
      <c r="B21" s="256" t="s">
        <v>181</v>
      </c>
      <c r="C21" s="263" t="s">
        <v>222</v>
      </c>
      <c r="D21" s="256" t="s">
        <v>220</v>
      </c>
      <c r="E21" s="235"/>
      <c r="F21" s="235"/>
    </row>
    <row r="22" spans="1:9" x14ac:dyDescent="0.45">
      <c r="A22" s="262" t="s">
        <v>178</v>
      </c>
      <c r="B22" s="256" t="s">
        <v>182</v>
      </c>
      <c r="C22" s="263" t="s">
        <v>316</v>
      </c>
      <c r="D22" s="256" t="s">
        <v>221</v>
      </c>
      <c r="E22" s="235"/>
      <c r="F22" s="235"/>
    </row>
    <row r="23" spans="1:9" x14ac:dyDescent="0.45">
      <c r="A23" s="262"/>
      <c r="B23" s="256" t="s">
        <v>183</v>
      </c>
      <c r="C23" s="264"/>
      <c r="D23" s="256" t="s">
        <v>228</v>
      </c>
      <c r="E23" s="235"/>
      <c r="F23" s="235"/>
    </row>
    <row r="24" spans="1:9" x14ac:dyDescent="0.45">
      <c r="A24" s="262"/>
      <c r="B24" s="253" t="s">
        <v>223</v>
      </c>
      <c r="C24" s="263"/>
      <c r="D24" s="256" t="s">
        <v>230</v>
      </c>
      <c r="E24" s="235"/>
      <c r="F24" s="235"/>
    </row>
    <row r="25" spans="1:9" x14ac:dyDescent="0.45">
      <c r="A25" s="265"/>
      <c r="B25" s="266" t="s">
        <v>185</v>
      </c>
      <c r="C25" s="267"/>
      <c r="D25" s="252" t="s">
        <v>229</v>
      </c>
      <c r="E25" s="235"/>
      <c r="F25" s="235"/>
    </row>
    <row r="26" spans="1:9" x14ac:dyDescent="0.45">
      <c r="A26" s="268"/>
      <c r="B26" s="249" t="s">
        <v>186</v>
      </c>
      <c r="C26" s="269"/>
      <c r="D26" s="259"/>
      <c r="E26" s="235"/>
      <c r="F26" s="235"/>
    </row>
    <row r="27" spans="1:9" x14ac:dyDescent="0.45">
      <c r="A27" s="270" t="s">
        <v>189</v>
      </c>
      <c r="B27" s="256"/>
      <c r="C27" s="256"/>
      <c r="D27" s="256"/>
      <c r="E27" s="235"/>
      <c r="F27" s="235"/>
    </row>
    <row r="28" spans="1:9" x14ac:dyDescent="0.45">
      <c r="A28" s="256" t="s">
        <v>188</v>
      </c>
      <c r="B28" s="256" t="s">
        <v>190</v>
      </c>
      <c r="C28" s="256"/>
      <c r="D28" s="256" t="s">
        <v>214</v>
      </c>
      <c r="E28" s="235"/>
      <c r="F28" s="235"/>
    </row>
    <row r="29" spans="1:9" x14ac:dyDescent="0.45">
      <c r="A29" s="256" t="s">
        <v>187</v>
      </c>
      <c r="B29" s="256" t="s">
        <v>126</v>
      </c>
      <c r="C29" s="256"/>
      <c r="D29" s="256" t="s">
        <v>215</v>
      </c>
      <c r="E29" s="235"/>
      <c r="F29" s="235"/>
    </row>
    <row r="30" spans="1:9" x14ac:dyDescent="0.45">
      <c r="A30" s="256"/>
      <c r="B30" s="231" t="s">
        <v>192</v>
      </c>
      <c r="C30" s="256"/>
      <c r="D30" s="256" t="s">
        <v>216</v>
      </c>
      <c r="E30" s="235"/>
      <c r="F30" s="235"/>
    </row>
    <row r="31" spans="1:9" x14ac:dyDescent="0.45">
      <c r="A31" s="256"/>
      <c r="B31" s="256" t="s">
        <v>191</v>
      </c>
      <c r="C31" s="256"/>
      <c r="D31" s="256" t="s">
        <v>213</v>
      </c>
      <c r="E31" s="235"/>
      <c r="F31" s="235"/>
    </row>
    <row r="32" spans="1:9" x14ac:dyDescent="0.45">
      <c r="A32" s="256"/>
      <c r="B32" s="256" t="s">
        <v>317</v>
      </c>
      <c r="C32" s="256"/>
      <c r="D32" s="256" t="s">
        <v>204</v>
      </c>
      <c r="E32" s="235"/>
      <c r="F32" s="235"/>
    </row>
    <row r="33" spans="1:6" x14ac:dyDescent="0.45">
      <c r="A33" s="252"/>
      <c r="B33" s="252"/>
      <c r="C33" s="252"/>
      <c r="D33" s="252" t="s">
        <v>205</v>
      </c>
      <c r="E33" s="235"/>
      <c r="F33" s="235"/>
    </row>
    <row r="34" spans="1:6" x14ac:dyDescent="0.45">
      <c r="A34" s="253"/>
      <c r="B34" s="253"/>
      <c r="C34" s="253"/>
      <c r="D34" s="253" t="s">
        <v>206</v>
      </c>
      <c r="E34" s="235"/>
      <c r="F34" s="235"/>
    </row>
    <row r="35" spans="1:6" x14ac:dyDescent="0.45">
      <c r="A35" s="254" t="s">
        <v>193</v>
      </c>
      <c r="B35" s="255"/>
      <c r="C35" s="255"/>
      <c r="D35" s="255"/>
      <c r="E35" s="235"/>
      <c r="F35" s="235"/>
    </row>
    <row r="36" spans="1:6" x14ac:dyDescent="0.45">
      <c r="A36" s="256" t="s">
        <v>123</v>
      </c>
      <c r="B36" s="256" t="s">
        <v>194</v>
      </c>
      <c r="C36" s="256"/>
      <c r="D36" s="256" t="s">
        <v>217</v>
      </c>
      <c r="E36" s="235"/>
      <c r="F36" s="235"/>
    </row>
    <row r="37" spans="1:6" x14ac:dyDescent="0.45">
      <c r="A37" s="256"/>
      <c r="B37" s="256" t="s">
        <v>195</v>
      </c>
      <c r="C37" s="256"/>
      <c r="D37" s="256" t="s">
        <v>218</v>
      </c>
      <c r="E37" s="235"/>
      <c r="F37" s="235"/>
    </row>
    <row r="38" spans="1:6" x14ac:dyDescent="0.45">
      <c r="A38" s="256"/>
      <c r="B38" s="256" t="s">
        <v>196</v>
      </c>
      <c r="C38" s="256"/>
      <c r="D38" s="256" t="s">
        <v>219</v>
      </c>
      <c r="E38" s="235"/>
      <c r="F38" s="235"/>
    </row>
    <row r="39" spans="1:6" x14ac:dyDescent="0.45">
      <c r="A39" s="256"/>
      <c r="B39" s="256" t="s">
        <v>197</v>
      </c>
      <c r="C39" s="256"/>
      <c r="D39" s="256" t="s">
        <v>225</v>
      </c>
      <c r="E39" s="235"/>
      <c r="F39" s="235"/>
    </row>
    <row r="40" spans="1:6" x14ac:dyDescent="0.45">
      <c r="A40" s="256"/>
      <c r="B40" s="256" t="s">
        <v>198</v>
      </c>
      <c r="C40" s="256"/>
      <c r="D40" s="256" t="s">
        <v>226</v>
      </c>
      <c r="E40" s="235"/>
      <c r="F40" s="235"/>
    </row>
    <row r="41" spans="1:6" x14ac:dyDescent="0.45">
      <c r="A41" s="256"/>
      <c r="B41" s="256" t="s">
        <v>199</v>
      </c>
      <c r="C41" s="256"/>
      <c r="D41" s="256" t="s">
        <v>227</v>
      </c>
      <c r="E41" s="235"/>
      <c r="F41" s="235"/>
    </row>
    <row r="42" spans="1:6" x14ac:dyDescent="0.45">
      <c r="A42" s="256"/>
      <c r="B42" s="256" t="s">
        <v>200</v>
      </c>
      <c r="C42" s="256"/>
      <c r="D42" s="256"/>
      <c r="E42" s="235"/>
      <c r="F42" s="235"/>
    </row>
    <row r="43" spans="1:6" x14ac:dyDescent="0.45">
      <c r="A43" s="256"/>
      <c r="B43" s="256" t="s">
        <v>201</v>
      </c>
      <c r="C43" s="256"/>
      <c r="D43" s="256"/>
      <c r="E43" s="235"/>
      <c r="F43" s="235"/>
    </row>
    <row r="44" spans="1:6" x14ac:dyDescent="0.45">
      <c r="A44" s="259"/>
      <c r="B44" s="259"/>
      <c r="C44" s="259"/>
      <c r="D44" s="259"/>
      <c r="E44" s="235"/>
      <c r="F44" s="235"/>
    </row>
    <row r="45" spans="1:6" x14ac:dyDescent="0.45">
      <c r="A45" s="271" t="s">
        <v>6</v>
      </c>
      <c r="B45" s="271"/>
      <c r="C45" s="271"/>
      <c r="D45" s="272"/>
      <c r="E45" s="271"/>
      <c r="F45" s="271"/>
    </row>
    <row r="46" spans="1:6" x14ac:dyDescent="0.45">
      <c r="A46" s="370" t="s">
        <v>7</v>
      </c>
      <c r="B46" s="371"/>
      <c r="C46" s="273"/>
      <c r="D46" s="273" t="s">
        <v>8</v>
      </c>
      <c r="E46" s="274"/>
      <c r="F46" s="274"/>
    </row>
    <row r="47" spans="1:6" x14ac:dyDescent="0.45">
      <c r="A47" s="275" t="s">
        <v>202</v>
      </c>
      <c r="B47" s="276"/>
      <c r="C47" s="277"/>
      <c r="D47" s="278"/>
      <c r="E47" s="274"/>
      <c r="F47" s="274"/>
    </row>
    <row r="48" spans="1:6" s="220" customFormat="1" ht="42" x14ac:dyDescent="0.2">
      <c r="A48" s="286" t="s">
        <v>454</v>
      </c>
      <c r="B48" s="287"/>
      <c r="C48" s="288"/>
      <c r="D48" s="289" t="s">
        <v>455</v>
      </c>
      <c r="E48" s="290"/>
      <c r="F48" s="290"/>
    </row>
    <row r="49" spans="1:6" x14ac:dyDescent="0.45">
      <c r="A49" s="320" t="s">
        <v>299</v>
      </c>
      <c r="B49" s="321"/>
      <c r="C49" s="322"/>
      <c r="D49" s="323" t="s">
        <v>301</v>
      </c>
      <c r="E49" s="274"/>
      <c r="F49" s="274"/>
    </row>
    <row r="50" spans="1:6" x14ac:dyDescent="0.45">
      <c r="A50" s="324" t="s">
        <v>203</v>
      </c>
      <c r="B50" s="325"/>
      <c r="C50" s="322"/>
      <c r="D50" s="322"/>
      <c r="E50" s="281"/>
      <c r="F50" s="281"/>
    </row>
    <row r="51" spans="1:6" s="220" customFormat="1" ht="42" x14ac:dyDescent="0.2">
      <c r="A51" s="372" t="s">
        <v>300</v>
      </c>
      <c r="B51" s="373"/>
      <c r="C51" s="374"/>
      <c r="D51" s="319" t="s">
        <v>302</v>
      </c>
      <c r="E51" s="221"/>
      <c r="F51" s="221"/>
    </row>
    <row r="52" spans="1:6" x14ac:dyDescent="0.45">
      <c r="A52" s="280"/>
      <c r="B52" s="282"/>
      <c r="C52" s="277"/>
      <c r="D52" s="279"/>
      <c r="E52" s="281"/>
      <c r="F52" s="281"/>
    </row>
    <row r="53" spans="1:6" x14ac:dyDescent="0.45">
      <c r="A53" s="283"/>
      <c r="B53" s="284"/>
      <c r="C53" s="285"/>
      <c r="D53" s="285"/>
      <c r="E53" s="281"/>
      <c r="F53" s="281"/>
    </row>
  </sheetData>
  <mergeCells count="2">
    <mergeCell ref="A46:B46"/>
    <mergeCell ref="A51:C51"/>
  </mergeCells>
  <printOptions horizontalCentered="1"/>
  <pageMargins left="0.51181102362204722" right="0.51181102362204722" top="0.55118110236220474" bottom="0.47244094488188981" header="0.27559055118110237" footer="0.15748031496062992"/>
  <pageSetup paperSize="9" scale="99" orientation="landscape" r:id="rId1"/>
  <headerFooter alignWithMargins="0">
    <oddHeader>&amp;R&amp;"Angsana New,ตัวหนา"&amp;14&amp;A</oddHeader>
    <oddFooter>&amp;R&amp;"Angsana New,ตัวหนา"&amp;14&amp;F /&amp;A</oddFooter>
  </headerFooter>
  <rowBreaks count="2" manualBreakCount="2">
    <brk id="26" max="3" man="1"/>
    <brk id="44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W75"/>
  <sheetViews>
    <sheetView tabSelected="1" view="pageBreakPreview" topLeftCell="A57" zoomScale="110" zoomScaleNormal="110" zoomScaleSheetLayoutView="110" workbookViewId="0">
      <selection activeCell="M60" sqref="M60"/>
    </sheetView>
  </sheetViews>
  <sheetFormatPr defaultColWidth="9.125" defaultRowHeight="21" x14ac:dyDescent="0.2"/>
  <cols>
    <col min="1" max="1" width="4.75" style="64" customWidth="1"/>
    <col min="2" max="2" width="3.625" style="130" customWidth="1"/>
    <col min="3" max="3" width="30.125" style="79" customWidth="1"/>
    <col min="4" max="4" width="9.125" style="79" customWidth="1"/>
    <col min="5" max="5" width="4.25" style="79" customWidth="1"/>
    <col min="6" max="17" width="3.25" style="127" customWidth="1"/>
    <col min="18" max="18" width="13.625" style="165" customWidth="1"/>
    <col min="19" max="19" width="45.25" style="65" customWidth="1"/>
    <col min="20" max="20" width="27.875" style="94" customWidth="1"/>
    <col min="21" max="21" width="17" style="79" customWidth="1"/>
    <col min="22" max="22" width="13.125" style="79" customWidth="1"/>
    <col min="23" max="16384" width="9.125" style="79"/>
  </cols>
  <sheetData>
    <row r="1" spans="1:22" x14ac:dyDescent="0.2">
      <c r="A1" s="126" t="s">
        <v>9</v>
      </c>
      <c r="B1" s="126"/>
      <c r="C1" s="64"/>
    </row>
    <row r="2" spans="1:22" s="130" customFormat="1" ht="20.45" customHeight="1" x14ac:dyDescent="0.2">
      <c r="A2" s="383" t="s">
        <v>90</v>
      </c>
      <c r="B2" s="384" t="s">
        <v>271</v>
      </c>
      <c r="C2" s="375"/>
      <c r="D2" s="128" t="s">
        <v>139</v>
      </c>
      <c r="E2" s="128" t="s">
        <v>140</v>
      </c>
      <c r="F2" s="381" t="s">
        <v>10</v>
      </c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78" t="s">
        <v>11</v>
      </c>
      <c r="S2" s="379" t="s">
        <v>12</v>
      </c>
      <c r="T2" s="129"/>
    </row>
    <row r="3" spans="1:22" s="130" customFormat="1" x14ac:dyDescent="0.2">
      <c r="A3" s="383"/>
      <c r="B3" s="384"/>
      <c r="C3" s="375"/>
      <c r="D3" s="131" t="s">
        <v>137</v>
      </c>
      <c r="E3" s="131" t="s">
        <v>138</v>
      </c>
      <c r="F3" s="381" t="s">
        <v>270</v>
      </c>
      <c r="G3" s="382"/>
      <c r="H3" s="382"/>
      <c r="I3" s="382" t="s">
        <v>319</v>
      </c>
      <c r="J3" s="382"/>
      <c r="K3" s="382"/>
      <c r="L3" s="382"/>
      <c r="M3" s="382"/>
      <c r="N3" s="382"/>
      <c r="O3" s="382"/>
      <c r="P3" s="382"/>
      <c r="Q3" s="382"/>
      <c r="R3" s="378"/>
      <c r="S3" s="380"/>
      <c r="T3" s="129"/>
    </row>
    <row r="4" spans="1:22" s="130" customFormat="1" x14ac:dyDescent="0.2">
      <c r="A4" s="383"/>
      <c r="B4" s="384"/>
      <c r="C4" s="375"/>
      <c r="D4" s="132"/>
      <c r="E4" s="132"/>
      <c r="F4" s="133" t="s">
        <v>13</v>
      </c>
      <c r="G4" s="134" t="s">
        <v>14</v>
      </c>
      <c r="H4" s="134" t="s">
        <v>15</v>
      </c>
      <c r="I4" s="134" t="s">
        <v>16</v>
      </c>
      <c r="J4" s="134" t="s">
        <v>17</v>
      </c>
      <c r="K4" s="134" t="s">
        <v>18</v>
      </c>
      <c r="L4" s="134" t="s">
        <v>19</v>
      </c>
      <c r="M4" s="134" t="s">
        <v>20</v>
      </c>
      <c r="N4" s="134" t="s">
        <v>21</v>
      </c>
      <c r="O4" s="134" t="s">
        <v>22</v>
      </c>
      <c r="P4" s="134" t="s">
        <v>23</v>
      </c>
      <c r="Q4" s="134" t="s">
        <v>24</v>
      </c>
      <c r="R4" s="378"/>
      <c r="S4" s="66" t="s">
        <v>25</v>
      </c>
      <c r="T4" s="129"/>
      <c r="V4" s="298" t="s">
        <v>379</v>
      </c>
    </row>
    <row r="5" spans="1:22" s="130" customFormat="1" x14ac:dyDescent="0.2">
      <c r="A5" s="84">
        <v>1</v>
      </c>
      <c r="B5" s="385" t="s">
        <v>320</v>
      </c>
      <c r="C5" s="386"/>
      <c r="D5" s="128"/>
      <c r="E5" s="128"/>
      <c r="F5" s="135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66"/>
      <c r="S5" s="76"/>
      <c r="T5" s="129"/>
      <c r="V5" s="300"/>
    </row>
    <row r="6" spans="1:22" x14ac:dyDescent="0.2">
      <c r="A6" s="137"/>
      <c r="B6" s="69">
        <v>1.1000000000000001</v>
      </c>
      <c r="C6" s="67" t="s">
        <v>322</v>
      </c>
      <c r="D6" s="71" t="s">
        <v>323</v>
      </c>
      <c r="E6" s="72">
        <v>1</v>
      </c>
      <c r="F6" s="73" t="s">
        <v>118</v>
      </c>
      <c r="G6" s="73" t="s">
        <v>118</v>
      </c>
      <c r="H6" s="73" t="s">
        <v>118</v>
      </c>
      <c r="I6" s="73" t="s">
        <v>118</v>
      </c>
      <c r="J6" s="73" t="s">
        <v>118</v>
      </c>
      <c r="K6" s="73" t="s">
        <v>118</v>
      </c>
      <c r="L6" s="73" t="s">
        <v>118</v>
      </c>
      <c r="M6" s="73" t="s">
        <v>118</v>
      </c>
      <c r="N6" s="73" t="s">
        <v>118</v>
      </c>
      <c r="O6" s="73" t="s">
        <v>118</v>
      </c>
      <c r="P6" s="73"/>
      <c r="Q6" s="73"/>
      <c r="R6" s="75">
        <v>30000</v>
      </c>
      <c r="S6" s="76" t="s">
        <v>250</v>
      </c>
      <c r="T6" s="77"/>
      <c r="V6" s="301"/>
    </row>
    <row r="7" spans="1:22" ht="39" customHeight="1" x14ac:dyDescent="0.2">
      <c r="A7" s="68"/>
      <c r="B7" s="69"/>
      <c r="C7" s="70" t="s">
        <v>393</v>
      </c>
      <c r="D7" s="71"/>
      <c r="E7" s="72"/>
      <c r="F7" s="73"/>
      <c r="G7" s="73"/>
      <c r="H7" s="73"/>
      <c r="I7" s="73"/>
      <c r="J7" s="73"/>
      <c r="K7" s="73"/>
      <c r="L7" s="73"/>
      <c r="M7" s="73"/>
      <c r="N7" s="73"/>
      <c r="O7" s="73"/>
      <c r="P7" s="74"/>
      <c r="Q7" s="74"/>
      <c r="R7" s="75"/>
      <c r="S7" s="80" t="s">
        <v>324</v>
      </c>
      <c r="U7" s="78"/>
      <c r="V7" s="301"/>
    </row>
    <row r="8" spans="1:22" x14ac:dyDescent="0.2">
      <c r="A8" s="68"/>
      <c r="B8" s="69"/>
      <c r="C8" s="89"/>
      <c r="D8" s="72"/>
      <c r="E8" s="72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5"/>
      <c r="S8" s="81" t="s">
        <v>326</v>
      </c>
      <c r="V8" s="301"/>
    </row>
    <row r="9" spans="1:22" x14ac:dyDescent="0.2">
      <c r="A9" s="68"/>
      <c r="B9" s="69"/>
      <c r="C9" s="83"/>
      <c r="D9" s="72"/>
      <c r="E9" s="72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5"/>
      <c r="S9" s="81" t="s">
        <v>325</v>
      </c>
      <c r="V9" s="301"/>
    </row>
    <row r="10" spans="1:22" x14ac:dyDescent="0.2">
      <c r="A10" s="68"/>
      <c r="B10" s="69">
        <v>1.2</v>
      </c>
      <c r="C10" s="67" t="s">
        <v>321</v>
      </c>
      <c r="D10" s="139" t="s">
        <v>131</v>
      </c>
      <c r="E10" s="68">
        <v>1</v>
      </c>
      <c r="F10" s="73" t="s">
        <v>118</v>
      </c>
      <c r="G10" s="73" t="s">
        <v>118</v>
      </c>
      <c r="H10" s="73" t="s">
        <v>118</v>
      </c>
      <c r="I10" s="73" t="s">
        <v>118</v>
      </c>
      <c r="J10" s="73" t="s">
        <v>118</v>
      </c>
      <c r="K10" s="73" t="s">
        <v>118</v>
      </c>
      <c r="L10" s="73" t="s">
        <v>118</v>
      </c>
      <c r="M10" s="73" t="s">
        <v>118</v>
      </c>
      <c r="N10" s="73" t="s">
        <v>118</v>
      </c>
      <c r="O10" s="73" t="s">
        <v>118</v>
      </c>
      <c r="P10" s="73"/>
      <c r="Q10" s="73"/>
      <c r="R10" s="140">
        <v>20000</v>
      </c>
      <c r="S10" s="82" t="s">
        <v>250</v>
      </c>
      <c r="T10" s="94" t="s">
        <v>392</v>
      </c>
      <c r="U10" s="138"/>
      <c r="V10" s="301"/>
    </row>
    <row r="11" spans="1:22" x14ac:dyDescent="0.2">
      <c r="A11" s="68"/>
      <c r="B11" s="69"/>
      <c r="C11" s="83" t="s">
        <v>345</v>
      </c>
      <c r="D11" s="68"/>
      <c r="E11" s="68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140"/>
      <c r="S11" s="81" t="s">
        <v>346</v>
      </c>
      <c r="V11" s="301"/>
    </row>
    <row r="12" spans="1:22" x14ac:dyDescent="0.2">
      <c r="A12" s="68"/>
      <c r="B12" s="69"/>
      <c r="C12" s="83"/>
      <c r="D12" s="68"/>
      <c r="E12" s="68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140"/>
      <c r="S12" s="81" t="s">
        <v>347</v>
      </c>
      <c r="V12" s="301"/>
    </row>
    <row r="13" spans="1:22" ht="18.75" customHeight="1" x14ac:dyDescent="0.2">
      <c r="A13" s="68"/>
      <c r="B13" s="69"/>
      <c r="C13" s="83"/>
      <c r="D13" s="68"/>
      <c r="E13" s="68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140"/>
      <c r="S13" s="81" t="s">
        <v>348</v>
      </c>
      <c r="V13" s="301"/>
    </row>
    <row r="14" spans="1:22" ht="18.75" customHeight="1" x14ac:dyDescent="0.2">
      <c r="A14" s="68"/>
      <c r="B14" s="69"/>
      <c r="C14" s="83"/>
      <c r="D14" s="68"/>
      <c r="E14" s="68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140"/>
      <c r="S14" s="295"/>
      <c r="U14" s="297"/>
      <c r="V14" s="301"/>
    </row>
    <row r="15" spans="1:22" ht="37.5" customHeight="1" x14ac:dyDescent="0.2">
      <c r="A15" s="84">
        <v>2</v>
      </c>
      <c r="B15" s="389" t="s">
        <v>338</v>
      </c>
      <c r="C15" s="390"/>
      <c r="D15" s="141"/>
      <c r="E15" s="141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67"/>
      <c r="S15" s="85"/>
      <c r="V15" s="301"/>
    </row>
    <row r="16" spans="1:22" x14ac:dyDescent="0.2">
      <c r="A16" s="137"/>
      <c r="B16" s="69">
        <v>2.1</v>
      </c>
      <c r="C16" s="86" t="s">
        <v>329</v>
      </c>
      <c r="D16" s="71" t="s">
        <v>125</v>
      </c>
      <c r="E16" s="72">
        <v>10</v>
      </c>
      <c r="F16" s="73" t="s">
        <v>118</v>
      </c>
      <c r="G16" s="73" t="s">
        <v>118</v>
      </c>
      <c r="H16" s="73" t="s">
        <v>118</v>
      </c>
      <c r="I16" s="73" t="s">
        <v>118</v>
      </c>
      <c r="J16" s="73" t="s">
        <v>118</v>
      </c>
      <c r="K16" s="73" t="s">
        <v>118</v>
      </c>
      <c r="L16" s="73" t="s">
        <v>118</v>
      </c>
      <c r="M16" s="73" t="s">
        <v>118</v>
      </c>
      <c r="N16" s="73" t="s">
        <v>118</v>
      </c>
      <c r="O16" s="73" t="s">
        <v>118</v>
      </c>
      <c r="P16" s="74"/>
      <c r="Q16" s="74"/>
      <c r="R16" s="311">
        <v>159000</v>
      </c>
      <c r="S16" s="82" t="s">
        <v>387</v>
      </c>
      <c r="U16" s="297"/>
      <c r="V16" s="304">
        <f>R16</f>
        <v>159000</v>
      </c>
    </row>
    <row r="17" spans="1:23" ht="63" x14ac:dyDescent="0.2">
      <c r="A17" s="137"/>
      <c r="B17" s="69"/>
      <c r="C17" s="87" t="s">
        <v>327</v>
      </c>
      <c r="D17" s="72"/>
      <c r="E17" s="72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4"/>
      <c r="Q17" s="74"/>
      <c r="R17" s="75"/>
      <c r="S17" s="88" t="s">
        <v>330</v>
      </c>
      <c r="V17" s="301"/>
    </row>
    <row r="18" spans="1:23" ht="60" customHeight="1" x14ac:dyDescent="0.2">
      <c r="A18" s="137"/>
      <c r="B18" s="69"/>
      <c r="C18" s="70" t="s">
        <v>328</v>
      </c>
      <c r="D18" s="72"/>
      <c r="E18" s="72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4"/>
      <c r="Q18" s="74"/>
      <c r="R18" s="75"/>
      <c r="S18" s="88" t="s">
        <v>331</v>
      </c>
      <c r="V18" s="301"/>
    </row>
    <row r="19" spans="1:23" ht="63.75" customHeight="1" x14ac:dyDescent="0.2">
      <c r="A19" s="137"/>
      <c r="B19" s="69"/>
      <c r="C19" s="89"/>
      <c r="D19" s="72"/>
      <c r="E19" s="72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4"/>
      <c r="Q19" s="74"/>
      <c r="R19" s="75"/>
      <c r="S19" s="90" t="s">
        <v>394</v>
      </c>
      <c r="V19" s="301"/>
      <c r="W19" s="143"/>
    </row>
    <row r="20" spans="1:23" ht="23.25" customHeight="1" x14ac:dyDescent="0.2">
      <c r="A20" s="137"/>
      <c r="B20" s="69">
        <v>2.2000000000000002</v>
      </c>
      <c r="C20" s="86" t="s">
        <v>339</v>
      </c>
      <c r="D20" s="72" t="s">
        <v>130</v>
      </c>
      <c r="E20" s="72">
        <v>3</v>
      </c>
      <c r="F20" s="73" t="s">
        <v>118</v>
      </c>
      <c r="G20" s="73" t="s">
        <v>118</v>
      </c>
      <c r="H20" s="73" t="s">
        <v>118</v>
      </c>
      <c r="I20" s="73" t="s">
        <v>118</v>
      </c>
      <c r="J20" s="73" t="s">
        <v>118</v>
      </c>
      <c r="K20" s="73" t="s">
        <v>118</v>
      </c>
      <c r="L20" s="73" t="s">
        <v>118</v>
      </c>
      <c r="M20" s="73" t="s">
        <v>118</v>
      </c>
      <c r="N20" s="73" t="s">
        <v>118</v>
      </c>
      <c r="O20" s="73" t="s">
        <v>118</v>
      </c>
      <c r="P20" s="74"/>
      <c r="Q20" s="74"/>
      <c r="R20" s="311">
        <v>200000</v>
      </c>
      <c r="S20" s="91" t="s">
        <v>387</v>
      </c>
      <c r="T20" s="94" t="s">
        <v>344</v>
      </c>
      <c r="V20" s="304">
        <f>R20</f>
        <v>200000</v>
      </c>
      <c r="W20" s="143"/>
    </row>
    <row r="21" spans="1:23" ht="84" x14ac:dyDescent="0.2">
      <c r="A21" s="72"/>
      <c r="B21" s="92"/>
      <c r="C21" s="93" t="s">
        <v>352</v>
      </c>
      <c r="D21" s="72"/>
      <c r="E21" s="72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4"/>
      <c r="Q21" s="74"/>
      <c r="R21" s="75"/>
      <c r="S21" s="90" t="s">
        <v>340</v>
      </c>
      <c r="V21" s="301"/>
    </row>
    <row r="22" spans="1:23" x14ac:dyDescent="0.2">
      <c r="A22" s="72"/>
      <c r="B22" s="92">
        <v>2.2999999999999998</v>
      </c>
      <c r="C22" s="86" t="s">
        <v>335</v>
      </c>
      <c r="D22" s="72" t="s">
        <v>130</v>
      </c>
      <c r="E22" s="72">
        <v>3</v>
      </c>
      <c r="F22" s="73" t="s">
        <v>118</v>
      </c>
      <c r="G22" s="73" t="s">
        <v>118</v>
      </c>
      <c r="H22" s="73" t="s">
        <v>118</v>
      </c>
      <c r="I22" s="73" t="s">
        <v>118</v>
      </c>
      <c r="J22" s="73" t="s">
        <v>118</v>
      </c>
      <c r="K22" s="73" t="s">
        <v>118</v>
      </c>
      <c r="L22" s="73" t="s">
        <v>118</v>
      </c>
      <c r="M22" s="73" t="s">
        <v>118</v>
      </c>
      <c r="N22" s="73" t="s">
        <v>118</v>
      </c>
      <c r="O22" s="74"/>
      <c r="P22" s="74"/>
      <c r="Q22" s="74"/>
      <c r="R22" s="311">
        <v>40000</v>
      </c>
      <c r="S22" s="82" t="s">
        <v>382</v>
      </c>
      <c r="V22" s="304">
        <f>R22</f>
        <v>40000</v>
      </c>
    </row>
    <row r="23" spans="1:23" ht="21" customHeight="1" x14ac:dyDescent="0.2">
      <c r="A23" s="72"/>
      <c r="B23" s="92"/>
      <c r="C23" s="89" t="s">
        <v>332</v>
      </c>
      <c r="D23" s="72"/>
      <c r="E23" s="72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5"/>
      <c r="S23" s="90" t="s">
        <v>342</v>
      </c>
      <c r="V23" s="301"/>
    </row>
    <row r="24" spans="1:23" x14ac:dyDescent="0.2">
      <c r="A24" s="72"/>
      <c r="B24" s="92"/>
      <c r="C24" s="89" t="s">
        <v>334</v>
      </c>
      <c r="D24" s="72"/>
      <c r="E24" s="72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5"/>
      <c r="S24" s="90" t="s">
        <v>341</v>
      </c>
      <c r="V24" s="301"/>
    </row>
    <row r="25" spans="1:23" x14ac:dyDescent="0.2">
      <c r="A25" s="72"/>
      <c r="B25" s="92"/>
      <c r="C25" s="89" t="s">
        <v>333</v>
      </c>
      <c r="D25" s="72"/>
      <c r="E25" s="72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5"/>
      <c r="S25" s="90" t="s">
        <v>343</v>
      </c>
      <c r="V25" s="301"/>
    </row>
    <row r="26" spans="1:23" x14ac:dyDescent="0.2">
      <c r="A26" s="144"/>
      <c r="B26" s="92">
        <v>2.4</v>
      </c>
      <c r="C26" s="86" t="s">
        <v>336</v>
      </c>
      <c r="D26" s="72" t="s">
        <v>129</v>
      </c>
      <c r="E26" s="72">
        <v>11</v>
      </c>
      <c r="F26" s="73" t="s">
        <v>118</v>
      </c>
      <c r="G26" s="73" t="s">
        <v>118</v>
      </c>
      <c r="H26" s="73" t="s">
        <v>118</v>
      </c>
      <c r="I26" s="73" t="s">
        <v>118</v>
      </c>
      <c r="J26" s="73" t="s">
        <v>118</v>
      </c>
      <c r="K26" s="73" t="s">
        <v>118</v>
      </c>
      <c r="L26" s="73" t="s">
        <v>118</v>
      </c>
      <c r="M26" s="73" t="s">
        <v>118</v>
      </c>
      <c r="N26" s="73" t="s">
        <v>118</v>
      </c>
      <c r="O26" s="73" t="s">
        <v>118</v>
      </c>
      <c r="P26" s="73" t="s">
        <v>118</v>
      </c>
      <c r="Q26" s="73" t="s">
        <v>118</v>
      </c>
      <c r="R26" s="75">
        <v>45000</v>
      </c>
      <c r="S26" s="95" t="s">
        <v>117</v>
      </c>
      <c r="V26" s="301"/>
    </row>
    <row r="27" spans="1:23" ht="105" x14ac:dyDescent="0.2">
      <c r="A27" s="144"/>
      <c r="B27" s="92"/>
      <c r="C27" s="93" t="s">
        <v>395</v>
      </c>
      <c r="D27" s="72"/>
      <c r="E27" s="72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5"/>
      <c r="S27" s="96" t="s">
        <v>418</v>
      </c>
      <c r="T27" s="94" t="s">
        <v>432</v>
      </c>
      <c r="V27" s="304"/>
    </row>
    <row r="28" spans="1:23" x14ac:dyDescent="0.2">
      <c r="A28" s="72"/>
      <c r="B28" s="92">
        <v>2.5</v>
      </c>
      <c r="C28" s="86" t="s">
        <v>349</v>
      </c>
      <c r="D28" s="72"/>
      <c r="E28" s="72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5"/>
      <c r="S28" s="97" t="s">
        <v>29</v>
      </c>
      <c r="T28" s="291"/>
      <c r="U28" s="292"/>
      <c r="V28" s="301"/>
    </row>
    <row r="29" spans="1:23" ht="63" x14ac:dyDescent="0.2">
      <c r="A29" s="72"/>
      <c r="B29" s="92"/>
      <c r="C29" s="70" t="s">
        <v>350</v>
      </c>
      <c r="D29" s="72" t="s">
        <v>119</v>
      </c>
      <c r="E29" s="72">
        <v>2</v>
      </c>
      <c r="F29" s="74"/>
      <c r="G29" s="74"/>
      <c r="H29" s="74"/>
      <c r="I29" s="74" t="s">
        <v>118</v>
      </c>
      <c r="J29" s="74" t="s">
        <v>118</v>
      </c>
      <c r="K29" s="74"/>
      <c r="L29" s="74"/>
      <c r="M29" s="74"/>
      <c r="N29" s="74"/>
      <c r="O29" s="74"/>
      <c r="P29" s="74"/>
      <c r="Q29" s="74"/>
      <c r="R29" s="75">
        <v>50000</v>
      </c>
      <c r="S29" s="175" t="s">
        <v>417</v>
      </c>
      <c r="U29" s="138"/>
      <c r="V29" s="301"/>
    </row>
    <row r="30" spans="1:23" ht="63" x14ac:dyDescent="0.2">
      <c r="A30" s="72"/>
      <c r="B30" s="92"/>
      <c r="C30" s="70" t="s">
        <v>351</v>
      </c>
      <c r="D30" s="72" t="s">
        <v>119</v>
      </c>
      <c r="E30" s="72">
        <v>1</v>
      </c>
      <c r="F30" s="74"/>
      <c r="G30" s="74"/>
      <c r="H30" s="74"/>
      <c r="I30" s="74"/>
      <c r="J30" s="74" t="s">
        <v>118</v>
      </c>
      <c r="K30" s="74"/>
      <c r="L30" s="74"/>
      <c r="M30" s="74"/>
      <c r="N30" s="74"/>
      <c r="O30" s="74"/>
      <c r="P30" s="74"/>
      <c r="Q30" s="74"/>
      <c r="R30" s="75">
        <v>50000</v>
      </c>
      <c r="S30" s="176" t="s">
        <v>414</v>
      </c>
      <c r="T30" s="77"/>
      <c r="U30" s="138"/>
      <c r="V30" s="301"/>
    </row>
    <row r="31" spans="1:23" x14ac:dyDescent="0.2">
      <c r="A31" s="145"/>
      <c r="B31" s="146">
        <v>2.6</v>
      </c>
      <c r="C31" s="147" t="s">
        <v>136</v>
      </c>
      <c r="D31" s="100"/>
      <c r="E31" s="100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79"/>
      <c r="S31" s="98" t="s">
        <v>124</v>
      </c>
      <c r="T31" s="178"/>
      <c r="U31" s="299" t="s">
        <v>436</v>
      </c>
      <c r="V31" s="302"/>
    </row>
    <row r="32" spans="1:23" ht="21" customHeight="1" x14ac:dyDescent="0.2">
      <c r="A32" s="100"/>
      <c r="B32" s="146"/>
      <c r="C32" s="147" t="s">
        <v>337</v>
      </c>
      <c r="D32" s="100"/>
      <c r="E32" s="100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16"/>
      <c r="S32" s="98"/>
      <c r="V32" s="301"/>
    </row>
    <row r="33" spans="1:22" ht="42" x14ac:dyDescent="0.2">
      <c r="A33" s="100"/>
      <c r="B33" s="125"/>
      <c r="C33" s="316" t="s">
        <v>442</v>
      </c>
      <c r="D33" s="100" t="s">
        <v>127</v>
      </c>
      <c r="E33" s="100">
        <v>100</v>
      </c>
      <c r="F33" s="105"/>
      <c r="G33" s="105"/>
      <c r="H33" s="105"/>
      <c r="I33" s="105"/>
      <c r="J33" s="105"/>
      <c r="K33" s="105"/>
      <c r="L33" s="105"/>
      <c r="M33" s="105" t="s">
        <v>135</v>
      </c>
      <c r="N33" s="105" t="s">
        <v>135</v>
      </c>
      <c r="O33" s="105" t="s">
        <v>135</v>
      </c>
      <c r="P33" s="105"/>
      <c r="Q33" s="105"/>
      <c r="R33" s="116">
        <v>15000</v>
      </c>
      <c r="S33" s="102" t="s">
        <v>408</v>
      </c>
      <c r="U33" s="138">
        <f>R33</f>
        <v>15000</v>
      </c>
      <c r="V33" s="301"/>
    </row>
    <row r="34" spans="1:22" ht="84" x14ac:dyDescent="0.2">
      <c r="A34" s="100"/>
      <c r="B34" s="99"/>
      <c r="C34" s="101" t="s">
        <v>396</v>
      </c>
      <c r="D34" s="103" t="s">
        <v>125</v>
      </c>
      <c r="E34" s="100">
        <v>8</v>
      </c>
      <c r="F34" s="105"/>
      <c r="G34" s="105"/>
      <c r="H34" s="105"/>
      <c r="I34" s="105"/>
      <c r="J34" s="105"/>
      <c r="K34" s="105"/>
      <c r="L34" s="105"/>
      <c r="M34" s="105"/>
      <c r="N34" s="105" t="s">
        <v>118</v>
      </c>
      <c r="O34" s="105" t="s">
        <v>118</v>
      </c>
      <c r="P34" s="105" t="s">
        <v>118</v>
      </c>
      <c r="Q34" s="105"/>
      <c r="R34" s="116">
        <v>35000</v>
      </c>
      <c r="S34" s="102" t="s">
        <v>441</v>
      </c>
      <c r="U34" s="293">
        <f>R34</f>
        <v>35000</v>
      </c>
      <c r="V34" s="301"/>
    </row>
    <row r="35" spans="1:22" ht="42" x14ac:dyDescent="0.2">
      <c r="A35" s="100"/>
      <c r="B35" s="125"/>
      <c r="C35" s="101" t="s">
        <v>397</v>
      </c>
      <c r="D35" s="100" t="s">
        <v>127</v>
      </c>
      <c r="E35" s="100">
        <v>100</v>
      </c>
      <c r="F35" s="105"/>
      <c r="G35" s="105"/>
      <c r="H35" s="105"/>
      <c r="I35" s="105"/>
      <c r="J35" s="105"/>
      <c r="K35" s="105"/>
      <c r="L35" s="105"/>
      <c r="M35" s="105"/>
      <c r="N35" s="105" t="s">
        <v>118</v>
      </c>
      <c r="O35" s="105" t="s">
        <v>118</v>
      </c>
      <c r="P35" s="105" t="s">
        <v>118</v>
      </c>
      <c r="Q35" s="105"/>
      <c r="R35" s="308">
        <v>20000</v>
      </c>
      <c r="S35" s="102" t="s">
        <v>443</v>
      </c>
      <c r="U35" s="293">
        <v>10000</v>
      </c>
      <c r="V35" s="303">
        <v>10000</v>
      </c>
    </row>
    <row r="36" spans="1:22" ht="63" x14ac:dyDescent="0.2">
      <c r="A36" s="100"/>
      <c r="B36" s="125"/>
      <c r="C36" s="101" t="s">
        <v>398</v>
      </c>
      <c r="D36" s="103" t="s">
        <v>125</v>
      </c>
      <c r="E36" s="100">
        <v>8</v>
      </c>
      <c r="F36" s="105"/>
      <c r="G36" s="105"/>
      <c r="H36" s="105" t="s">
        <v>118</v>
      </c>
      <c r="I36" s="105" t="s">
        <v>118</v>
      </c>
      <c r="J36" s="105" t="s">
        <v>118</v>
      </c>
      <c r="K36" s="105"/>
      <c r="L36" s="105"/>
      <c r="M36" s="105"/>
      <c r="N36" s="105"/>
      <c r="O36" s="105"/>
      <c r="P36" s="105"/>
      <c r="Q36" s="105"/>
      <c r="R36" s="314">
        <v>30000</v>
      </c>
      <c r="S36" s="171" t="s">
        <v>434</v>
      </c>
      <c r="U36" s="293">
        <f t="shared" ref="U36:U47" si="0">R36</f>
        <v>30000</v>
      </c>
      <c r="V36" s="301"/>
    </row>
    <row r="37" spans="1:22" ht="63" x14ac:dyDescent="0.2">
      <c r="A37" s="100"/>
      <c r="B37" s="125"/>
      <c r="C37" s="148" t="s">
        <v>399</v>
      </c>
      <c r="D37" s="103" t="s">
        <v>125</v>
      </c>
      <c r="E37" s="100">
        <v>8</v>
      </c>
      <c r="F37" s="105" t="s">
        <v>118</v>
      </c>
      <c r="G37" s="105" t="s">
        <v>118</v>
      </c>
      <c r="H37" s="105" t="s">
        <v>118</v>
      </c>
      <c r="I37" s="105"/>
      <c r="J37" s="105"/>
      <c r="K37" s="105"/>
      <c r="L37" s="105"/>
      <c r="M37" s="105" t="s">
        <v>118</v>
      </c>
      <c r="N37" s="105" t="s">
        <v>118</v>
      </c>
      <c r="O37" s="105" t="s">
        <v>118</v>
      </c>
      <c r="P37" s="105" t="s">
        <v>118</v>
      </c>
      <c r="Q37" s="105" t="s">
        <v>118</v>
      </c>
      <c r="R37" s="116">
        <v>10000</v>
      </c>
      <c r="S37" s="172" t="s">
        <v>419</v>
      </c>
      <c r="U37" s="293">
        <f t="shared" si="0"/>
        <v>10000</v>
      </c>
      <c r="V37" s="301"/>
    </row>
    <row r="38" spans="1:22" ht="42" x14ac:dyDescent="0.2">
      <c r="A38" s="100"/>
      <c r="B38" s="125"/>
      <c r="C38" s="101" t="s">
        <v>400</v>
      </c>
      <c r="D38" s="103" t="s">
        <v>323</v>
      </c>
      <c r="E38" s="100">
        <v>1</v>
      </c>
      <c r="F38" s="105"/>
      <c r="G38" s="105"/>
      <c r="H38" s="105"/>
      <c r="I38" s="105"/>
      <c r="J38" s="105"/>
      <c r="K38" s="105"/>
      <c r="L38" s="105" t="s">
        <v>118</v>
      </c>
      <c r="M38" s="105"/>
      <c r="N38" s="105"/>
      <c r="O38" s="105"/>
      <c r="P38" s="105"/>
      <c r="Q38" s="105"/>
      <c r="R38" s="116">
        <v>5000</v>
      </c>
      <c r="S38" s="172" t="s">
        <v>410</v>
      </c>
      <c r="U38" s="293">
        <f t="shared" si="0"/>
        <v>5000</v>
      </c>
      <c r="V38" s="301"/>
    </row>
    <row r="39" spans="1:22" ht="63" x14ac:dyDescent="0.2">
      <c r="A39" s="100"/>
      <c r="B39" s="125"/>
      <c r="C39" s="101" t="s">
        <v>401</v>
      </c>
      <c r="D39" s="103" t="s">
        <v>125</v>
      </c>
      <c r="E39" s="100">
        <v>8</v>
      </c>
      <c r="F39" s="105"/>
      <c r="G39" s="105"/>
      <c r="H39" s="105"/>
      <c r="I39" s="105" t="s">
        <v>118</v>
      </c>
      <c r="J39" s="105"/>
      <c r="K39" s="105"/>
      <c r="L39" s="105"/>
      <c r="M39" s="105"/>
      <c r="N39" s="105"/>
      <c r="O39" s="105"/>
      <c r="P39" s="105"/>
      <c r="Q39" s="105"/>
      <c r="R39" s="116">
        <v>5000</v>
      </c>
      <c r="S39" s="80" t="s">
        <v>409</v>
      </c>
      <c r="U39" s="293">
        <f t="shared" si="0"/>
        <v>5000</v>
      </c>
      <c r="V39" s="301"/>
    </row>
    <row r="40" spans="1:22" ht="63" x14ac:dyDescent="0.2">
      <c r="A40" s="100"/>
      <c r="B40" s="99"/>
      <c r="C40" s="101" t="s">
        <v>407</v>
      </c>
      <c r="D40" s="103" t="s">
        <v>125</v>
      </c>
      <c r="E40" s="100">
        <v>8</v>
      </c>
      <c r="F40" s="105"/>
      <c r="G40" s="105"/>
      <c r="H40" s="105" t="s">
        <v>118</v>
      </c>
      <c r="I40" s="105" t="s">
        <v>118</v>
      </c>
      <c r="J40" s="105" t="s">
        <v>118</v>
      </c>
      <c r="K40" s="105"/>
      <c r="L40" s="105"/>
      <c r="M40" s="105"/>
      <c r="N40" s="105"/>
      <c r="O40" s="105"/>
      <c r="P40" s="105"/>
      <c r="Q40" s="105"/>
      <c r="R40" s="314">
        <v>30000</v>
      </c>
      <c r="S40" s="172" t="s">
        <v>411</v>
      </c>
      <c r="U40" s="293">
        <f t="shared" si="0"/>
        <v>30000</v>
      </c>
      <c r="V40" s="301"/>
    </row>
    <row r="41" spans="1:22" ht="42" x14ac:dyDescent="0.2">
      <c r="A41" s="100"/>
      <c r="B41" s="125"/>
      <c r="C41" s="101" t="s">
        <v>402</v>
      </c>
      <c r="D41" s="100" t="s">
        <v>127</v>
      </c>
      <c r="E41" s="100">
        <v>80</v>
      </c>
      <c r="F41" s="105"/>
      <c r="G41" s="105"/>
      <c r="H41" s="105"/>
      <c r="I41" s="105" t="s">
        <v>118</v>
      </c>
      <c r="J41" s="105"/>
      <c r="K41" s="105"/>
      <c r="L41" s="105"/>
      <c r="M41" s="105"/>
      <c r="N41" s="105"/>
      <c r="O41" s="105"/>
      <c r="P41" s="105"/>
      <c r="Q41" s="105"/>
      <c r="R41" s="116">
        <v>10000</v>
      </c>
      <c r="S41" s="102" t="s">
        <v>412</v>
      </c>
      <c r="U41" s="293">
        <f t="shared" si="0"/>
        <v>10000</v>
      </c>
      <c r="V41" s="301"/>
    </row>
    <row r="42" spans="1:22" ht="63" x14ac:dyDescent="0.2">
      <c r="A42" s="100"/>
      <c r="B42" s="106"/>
      <c r="C42" s="101" t="s">
        <v>403</v>
      </c>
      <c r="D42" s="100" t="s">
        <v>127</v>
      </c>
      <c r="E42" s="100">
        <v>30</v>
      </c>
      <c r="F42" s="105"/>
      <c r="G42" s="105" t="s">
        <v>118</v>
      </c>
      <c r="H42" s="105" t="s">
        <v>118</v>
      </c>
      <c r="I42" s="105" t="s">
        <v>118</v>
      </c>
      <c r="J42" s="105"/>
      <c r="K42" s="105"/>
      <c r="L42" s="105"/>
      <c r="M42" s="105"/>
      <c r="N42" s="105"/>
      <c r="O42" s="105"/>
      <c r="P42" s="105"/>
      <c r="Q42" s="105"/>
      <c r="R42" s="116">
        <v>30000</v>
      </c>
      <c r="S42" s="102" t="s">
        <v>413</v>
      </c>
      <c r="U42" s="293">
        <f t="shared" si="0"/>
        <v>30000</v>
      </c>
      <c r="V42" s="301"/>
    </row>
    <row r="43" spans="1:22" ht="63" x14ac:dyDescent="0.2">
      <c r="A43" s="100"/>
      <c r="B43" s="106"/>
      <c r="C43" s="107" t="s">
        <v>404</v>
      </c>
      <c r="D43" s="103" t="s">
        <v>125</v>
      </c>
      <c r="E43" s="100">
        <v>8</v>
      </c>
      <c r="F43" s="105"/>
      <c r="G43" s="105" t="s">
        <v>118</v>
      </c>
      <c r="H43" s="105" t="s">
        <v>118</v>
      </c>
      <c r="I43" s="105" t="s">
        <v>118</v>
      </c>
      <c r="J43" s="105"/>
      <c r="K43" s="105"/>
      <c r="L43" s="105"/>
      <c r="M43" s="105"/>
      <c r="N43" s="105"/>
      <c r="O43" s="105"/>
      <c r="P43" s="105"/>
      <c r="Q43" s="105"/>
      <c r="R43" s="116">
        <v>10000</v>
      </c>
      <c r="S43" s="173" t="s">
        <v>415</v>
      </c>
      <c r="T43" s="108"/>
      <c r="U43" s="293">
        <f t="shared" si="0"/>
        <v>10000</v>
      </c>
      <c r="V43" s="301"/>
    </row>
    <row r="44" spans="1:22" ht="42" x14ac:dyDescent="0.2">
      <c r="A44" s="100"/>
      <c r="B44" s="106"/>
      <c r="C44" s="107" t="s">
        <v>405</v>
      </c>
      <c r="D44" s="100" t="s">
        <v>127</v>
      </c>
      <c r="E44" s="100">
        <v>30</v>
      </c>
      <c r="F44" s="105"/>
      <c r="G44" s="105"/>
      <c r="H44" s="105"/>
      <c r="I44" s="105" t="s">
        <v>118</v>
      </c>
      <c r="J44" s="105" t="s">
        <v>118</v>
      </c>
      <c r="K44" s="105" t="s">
        <v>118</v>
      </c>
      <c r="L44" s="105"/>
      <c r="M44" s="105"/>
      <c r="N44" s="105"/>
      <c r="O44" s="105"/>
      <c r="P44" s="105"/>
      <c r="Q44" s="105"/>
      <c r="R44" s="116">
        <v>10000</v>
      </c>
      <c r="S44" s="174" t="s">
        <v>416</v>
      </c>
      <c r="T44" s="108"/>
      <c r="U44" s="293">
        <f t="shared" si="0"/>
        <v>10000</v>
      </c>
      <c r="V44" s="301"/>
    </row>
    <row r="45" spans="1:22" ht="49.5" customHeight="1" x14ac:dyDescent="0.2">
      <c r="A45" s="100"/>
      <c r="B45" s="106"/>
      <c r="C45" s="109" t="s">
        <v>406</v>
      </c>
      <c r="D45" s="103" t="s">
        <v>125</v>
      </c>
      <c r="E45" s="100">
        <v>8</v>
      </c>
      <c r="F45" s="105" t="s">
        <v>118</v>
      </c>
      <c r="G45" s="105" t="s">
        <v>118</v>
      </c>
      <c r="H45" s="105" t="s">
        <v>118</v>
      </c>
      <c r="I45" s="105" t="s">
        <v>118</v>
      </c>
      <c r="J45" s="105" t="s">
        <v>118</v>
      </c>
      <c r="K45" s="105" t="s">
        <v>118</v>
      </c>
      <c r="L45" s="105" t="s">
        <v>118</v>
      </c>
      <c r="M45" s="105" t="s">
        <v>118</v>
      </c>
      <c r="N45" s="105" t="s">
        <v>118</v>
      </c>
      <c r="O45" s="105" t="s">
        <v>118</v>
      </c>
      <c r="P45" s="105" t="s">
        <v>118</v>
      </c>
      <c r="Q45" s="105"/>
      <c r="R45" s="116">
        <v>20000</v>
      </c>
      <c r="S45" s="102" t="s">
        <v>248</v>
      </c>
      <c r="U45" s="293">
        <f t="shared" si="0"/>
        <v>20000</v>
      </c>
      <c r="V45" s="301"/>
    </row>
    <row r="46" spans="1:22" ht="63" x14ac:dyDescent="0.2">
      <c r="A46" s="100"/>
      <c r="B46" s="106"/>
      <c r="C46" s="109" t="s">
        <v>433</v>
      </c>
      <c r="D46" s="100" t="s">
        <v>119</v>
      </c>
      <c r="E46" s="100">
        <v>1</v>
      </c>
      <c r="F46" s="105"/>
      <c r="G46" s="105"/>
      <c r="H46" s="105"/>
      <c r="I46" s="105"/>
      <c r="J46" s="105" t="s">
        <v>118</v>
      </c>
      <c r="K46" s="105"/>
      <c r="L46" s="105"/>
      <c r="M46" s="105"/>
      <c r="N46" s="105"/>
      <c r="O46" s="105"/>
      <c r="P46" s="105"/>
      <c r="Q46" s="105"/>
      <c r="R46" s="116">
        <v>50000</v>
      </c>
      <c r="S46" s="102" t="s">
        <v>414</v>
      </c>
      <c r="U46" s="138">
        <f t="shared" si="0"/>
        <v>50000</v>
      </c>
      <c r="V46" s="303"/>
    </row>
    <row r="47" spans="1:22" ht="49.5" customHeight="1" x14ac:dyDescent="0.2">
      <c r="A47" s="100"/>
      <c r="B47" s="106"/>
      <c r="C47" s="109" t="s">
        <v>435</v>
      </c>
      <c r="D47" s="100" t="s">
        <v>119</v>
      </c>
      <c r="E47" s="100">
        <v>1</v>
      </c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49"/>
      <c r="R47" s="315">
        <v>30000</v>
      </c>
      <c r="S47" s="177" t="s">
        <v>408</v>
      </c>
      <c r="T47" s="94" t="s">
        <v>431</v>
      </c>
      <c r="U47" s="296">
        <f t="shared" si="0"/>
        <v>30000</v>
      </c>
      <c r="V47" s="301"/>
    </row>
    <row r="48" spans="1:22" ht="23.25" x14ac:dyDescent="0.2">
      <c r="A48" s="144">
        <v>6</v>
      </c>
      <c r="B48" s="92">
        <v>6.1</v>
      </c>
      <c r="C48" s="86" t="s">
        <v>249</v>
      </c>
      <c r="D48" s="100"/>
      <c r="E48" s="100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49"/>
      <c r="R48" s="140"/>
      <c r="S48" s="110"/>
      <c r="T48" s="291" t="s">
        <v>437</v>
      </c>
      <c r="U48" s="310">
        <f>SUM(U33:U47)</f>
        <v>300000</v>
      </c>
      <c r="V48" s="303"/>
    </row>
    <row r="49" spans="1:22" x14ac:dyDescent="0.2">
      <c r="A49" s="72"/>
      <c r="B49" s="92"/>
      <c r="C49" s="89" t="s">
        <v>122</v>
      </c>
      <c r="D49" s="72" t="s">
        <v>121</v>
      </c>
      <c r="E49" s="72">
        <v>11</v>
      </c>
      <c r="F49" s="73" t="s">
        <v>118</v>
      </c>
      <c r="G49" s="73" t="s">
        <v>118</v>
      </c>
      <c r="H49" s="73" t="s">
        <v>118</v>
      </c>
      <c r="I49" s="73" t="s">
        <v>118</v>
      </c>
      <c r="J49" s="73" t="s">
        <v>118</v>
      </c>
      <c r="K49" s="73" t="s">
        <v>118</v>
      </c>
      <c r="L49" s="73" t="s">
        <v>118</v>
      </c>
      <c r="M49" s="73" t="s">
        <v>118</v>
      </c>
      <c r="N49" s="73" t="s">
        <v>118</v>
      </c>
      <c r="O49" s="73" t="s">
        <v>118</v>
      </c>
      <c r="P49" s="73" t="s">
        <v>118</v>
      </c>
      <c r="Q49" s="74"/>
      <c r="R49" s="309">
        <v>200000</v>
      </c>
      <c r="S49" s="110" t="s">
        <v>430</v>
      </c>
      <c r="T49" s="150"/>
      <c r="V49" s="303">
        <v>150000</v>
      </c>
    </row>
    <row r="50" spans="1:22" ht="21" customHeight="1" x14ac:dyDescent="0.2">
      <c r="A50" s="72"/>
      <c r="B50" s="92"/>
      <c r="C50" s="89"/>
      <c r="D50" s="72"/>
      <c r="E50" s="72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5"/>
      <c r="S50" s="104" t="s">
        <v>428</v>
      </c>
      <c r="V50" s="301"/>
    </row>
    <row r="51" spans="1:22" x14ac:dyDescent="0.2">
      <c r="A51" s="72"/>
      <c r="B51" s="92"/>
      <c r="C51" s="89"/>
      <c r="D51" s="72"/>
      <c r="E51" s="72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5"/>
      <c r="S51" s="104" t="s">
        <v>427</v>
      </c>
      <c r="V51" s="301"/>
    </row>
    <row r="52" spans="1:22" x14ac:dyDescent="0.2">
      <c r="A52" s="72"/>
      <c r="B52" s="92"/>
      <c r="C52" s="89"/>
      <c r="D52" s="72"/>
      <c r="E52" s="72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5"/>
      <c r="S52" s="115" t="s">
        <v>426</v>
      </c>
      <c r="V52" s="301"/>
    </row>
    <row r="53" spans="1:22" ht="21" customHeight="1" x14ac:dyDescent="0.2">
      <c r="A53" s="72"/>
      <c r="B53" s="92"/>
      <c r="C53" s="89"/>
      <c r="D53" s="72"/>
      <c r="E53" s="72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5"/>
      <c r="S53" s="104" t="s">
        <v>429</v>
      </c>
      <c r="V53" s="301"/>
    </row>
    <row r="54" spans="1:22" x14ac:dyDescent="0.2">
      <c r="A54" s="72"/>
      <c r="B54" s="92"/>
      <c r="C54" s="89"/>
      <c r="D54" s="72"/>
      <c r="E54" s="72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5"/>
      <c r="S54" s="294" t="s">
        <v>440</v>
      </c>
      <c r="V54" s="301"/>
    </row>
    <row r="55" spans="1:22" x14ac:dyDescent="0.2">
      <c r="A55" s="111"/>
      <c r="B55" s="112"/>
      <c r="C55" s="93" t="s">
        <v>384</v>
      </c>
      <c r="D55" s="72" t="s">
        <v>119</v>
      </c>
      <c r="E55" s="100">
        <v>10</v>
      </c>
      <c r="F55" s="73" t="s">
        <v>118</v>
      </c>
      <c r="G55" s="73" t="s">
        <v>118</v>
      </c>
      <c r="H55" s="73" t="s">
        <v>118</v>
      </c>
      <c r="I55" s="73" t="s">
        <v>118</v>
      </c>
      <c r="J55" s="73" t="s">
        <v>118</v>
      </c>
      <c r="K55" s="73" t="s">
        <v>118</v>
      </c>
      <c r="L55" s="73" t="s">
        <v>118</v>
      </c>
      <c r="M55" s="73" t="s">
        <v>118</v>
      </c>
      <c r="N55" s="73" t="s">
        <v>118</v>
      </c>
      <c r="O55" s="73" t="s">
        <v>118</v>
      </c>
      <c r="P55" s="73" t="s">
        <v>118</v>
      </c>
      <c r="Q55" s="74" t="s">
        <v>118</v>
      </c>
      <c r="R55" s="113">
        <v>100000</v>
      </c>
      <c r="S55" s="114" t="s">
        <v>29</v>
      </c>
      <c r="V55" s="301"/>
    </row>
    <row r="56" spans="1:22" x14ac:dyDescent="0.2">
      <c r="A56" s="72"/>
      <c r="B56" s="92"/>
      <c r="C56" s="93" t="s">
        <v>385</v>
      </c>
      <c r="D56" s="72"/>
      <c r="E56" s="100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4"/>
      <c r="R56" s="113"/>
      <c r="S56" s="115" t="s">
        <v>247</v>
      </c>
      <c r="V56" s="301"/>
    </row>
    <row r="57" spans="1:22" ht="42" x14ac:dyDescent="0.2">
      <c r="A57" s="72"/>
      <c r="B57" s="92"/>
      <c r="C57" s="70" t="s">
        <v>386</v>
      </c>
      <c r="D57" s="72"/>
      <c r="E57" s="100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16"/>
      <c r="S57" s="115" t="s">
        <v>246</v>
      </c>
      <c r="V57" s="301"/>
    </row>
    <row r="58" spans="1:22" x14ac:dyDescent="0.2">
      <c r="A58" s="72"/>
      <c r="B58" s="92"/>
      <c r="C58" s="70" t="s">
        <v>383</v>
      </c>
      <c r="D58" s="72" t="s">
        <v>119</v>
      </c>
      <c r="E58" s="72">
        <v>10</v>
      </c>
      <c r="F58" s="73" t="s">
        <v>118</v>
      </c>
      <c r="G58" s="73" t="s">
        <v>118</v>
      </c>
      <c r="H58" s="73" t="s">
        <v>118</v>
      </c>
      <c r="I58" s="73" t="s">
        <v>118</v>
      </c>
      <c r="J58" s="73" t="s">
        <v>118</v>
      </c>
      <c r="K58" s="73" t="s">
        <v>118</v>
      </c>
      <c r="L58" s="73" t="s">
        <v>118</v>
      </c>
      <c r="M58" s="73" t="s">
        <v>118</v>
      </c>
      <c r="N58" s="73" t="s">
        <v>118</v>
      </c>
      <c r="O58" s="73" t="s">
        <v>118</v>
      </c>
      <c r="P58" s="73" t="s">
        <v>118</v>
      </c>
      <c r="Q58" s="73" t="s">
        <v>118</v>
      </c>
      <c r="R58" s="116">
        <v>50000</v>
      </c>
      <c r="S58" s="97" t="s">
        <v>117</v>
      </c>
      <c r="V58" s="301"/>
    </row>
    <row r="59" spans="1:22" ht="63" x14ac:dyDescent="0.2">
      <c r="A59" s="72"/>
      <c r="B59" s="92"/>
      <c r="C59" s="70" t="s">
        <v>381</v>
      </c>
      <c r="D59" s="100"/>
      <c r="E59" s="100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05"/>
      <c r="R59" s="116"/>
      <c r="S59" s="117" t="s">
        <v>380</v>
      </c>
      <c r="V59" s="301"/>
    </row>
    <row r="60" spans="1:22" s="119" customFormat="1" ht="41.25" customHeight="1" x14ac:dyDescent="0.2">
      <c r="A60" s="72"/>
      <c r="B60" s="92"/>
      <c r="C60" s="70" t="s">
        <v>444</v>
      </c>
      <c r="D60" s="103" t="s">
        <v>120</v>
      </c>
      <c r="E60" s="100">
        <v>10</v>
      </c>
      <c r="F60" s="73" t="s">
        <v>118</v>
      </c>
      <c r="G60" s="73" t="s">
        <v>118</v>
      </c>
      <c r="H60" s="73" t="s">
        <v>118</v>
      </c>
      <c r="I60" s="73" t="s">
        <v>118</v>
      </c>
      <c r="J60" s="73" t="s">
        <v>118</v>
      </c>
      <c r="K60" s="73" t="s">
        <v>118</v>
      </c>
      <c r="L60" s="73" t="s">
        <v>118</v>
      </c>
      <c r="M60" s="73" t="s">
        <v>118</v>
      </c>
      <c r="N60" s="73" t="s">
        <v>118</v>
      </c>
      <c r="O60" s="73" t="s">
        <v>118</v>
      </c>
      <c r="P60" s="73" t="s">
        <v>118</v>
      </c>
      <c r="Q60" s="74" t="s">
        <v>118</v>
      </c>
      <c r="R60" s="314">
        <f>126200</f>
        <v>126200</v>
      </c>
      <c r="S60" s="76" t="s">
        <v>379</v>
      </c>
      <c r="T60" s="118"/>
      <c r="V60" s="306">
        <f>R60</f>
        <v>126200</v>
      </c>
    </row>
    <row r="61" spans="1:22" ht="41.25" customHeight="1" x14ac:dyDescent="0.2">
      <c r="A61" s="72"/>
      <c r="B61" s="92"/>
      <c r="C61" s="70"/>
      <c r="D61" s="100"/>
      <c r="E61" s="100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16"/>
      <c r="S61" s="117" t="s">
        <v>445</v>
      </c>
      <c r="V61" s="304"/>
    </row>
    <row r="62" spans="1:22" ht="30" customHeight="1" x14ac:dyDescent="0.2">
      <c r="A62" s="72"/>
      <c r="B62" s="92"/>
      <c r="C62" s="89"/>
      <c r="D62" s="100"/>
      <c r="E62" s="100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16"/>
      <c r="S62" s="117"/>
      <c r="V62" s="301"/>
    </row>
    <row r="63" spans="1:22" ht="23.25" x14ac:dyDescent="0.2">
      <c r="A63" s="152">
        <v>7</v>
      </c>
      <c r="B63" s="387" t="s">
        <v>303</v>
      </c>
      <c r="C63" s="388"/>
      <c r="D63" s="153"/>
      <c r="E63" s="153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68"/>
      <c r="S63" s="120"/>
      <c r="T63" s="155"/>
      <c r="U63" s="156"/>
      <c r="V63" s="301"/>
    </row>
    <row r="64" spans="1:22" ht="43.5" customHeight="1" x14ac:dyDescent="0.2">
      <c r="A64" s="152"/>
      <c r="B64" s="121">
        <v>1</v>
      </c>
      <c r="C64" s="122" t="s">
        <v>305</v>
      </c>
      <c r="D64" s="153"/>
      <c r="E64" s="153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23">
        <v>500000</v>
      </c>
      <c r="S64" s="80" t="s">
        <v>378</v>
      </c>
      <c r="T64" s="157"/>
      <c r="U64" s="158"/>
      <c r="V64" s="301"/>
    </row>
    <row r="65" spans="1:23" ht="42" x14ac:dyDescent="0.2">
      <c r="A65" s="152"/>
      <c r="B65" s="121">
        <v>2</v>
      </c>
      <c r="C65" s="122" t="s">
        <v>258</v>
      </c>
      <c r="D65" s="153"/>
      <c r="E65" s="153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23">
        <v>100000</v>
      </c>
      <c r="S65" s="80" t="s">
        <v>378</v>
      </c>
      <c r="U65" s="156"/>
      <c r="V65" s="301"/>
    </row>
    <row r="66" spans="1:23" ht="42" x14ac:dyDescent="0.2">
      <c r="A66" s="152"/>
      <c r="B66" s="121">
        <v>3</v>
      </c>
      <c r="C66" s="122" t="s">
        <v>306</v>
      </c>
      <c r="D66" s="153"/>
      <c r="E66" s="153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23">
        <v>230000</v>
      </c>
      <c r="S66" s="80" t="s">
        <v>378</v>
      </c>
      <c r="U66" s="156"/>
      <c r="V66" s="301"/>
    </row>
    <row r="67" spans="1:23" ht="42" x14ac:dyDescent="0.2">
      <c r="A67" s="152"/>
      <c r="B67" s="121">
        <v>4</v>
      </c>
      <c r="C67" s="122" t="s">
        <v>307</v>
      </c>
      <c r="D67" s="153"/>
      <c r="E67" s="153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23">
        <v>384000</v>
      </c>
      <c r="S67" s="80" t="s">
        <v>378</v>
      </c>
      <c r="U67" s="159"/>
      <c r="V67" s="301"/>
    </row>
    <row r="68" spans="1:23" ht="25.5" x14ac:dyDescent="0.2">
      <c r="A68" s="375" t="s">
        <v>26</v>
      </c>
      <c r="B68" s="376"/>
      <c r="C68" s="376"/>
      <c r="D68" s="376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376"/>
      <c r="Q68" s="377"/>
      <c r="R68" s="160">
        <f>R6+R10+R16+R20+R22+R26+R29+R30+R33+R34+R35+R36+R37+R38+R39+R40+R41+R42+R43+R44+R45+R46+R47+R49+R55+R58+R60+R64+R65+R66+R67</f>
        <v>2594200</v>
      </c>
      <c r="S68" s="124"/>
      <c r="T68" s="161">
        <v>2594200</v>
      </c>
      <c r="U68" s="313" t="s">
        <v>438</v>
      </c>
      <c r="V68" s="305">
        <f>SUM(V5:V67)</f>
        <v>685200</v>
      </c>
      <c r="W68" s="312" t="s">
        <v>439</v>
      </c>
    </row>
    <row r="69" spans="1:23" ht="27" customHeight="1" x14ac:dyDescent="0.2">
      <c r="M69" s="162"/>
      <c r="N69" s="162"/>
      <c r="O69" s="162"/>
      <c r="P69" s="162"/>
      <c r="Q69" s="162"/>
      <c r="R69" s="163"/>
      <c r="S69" s="94"/>
      <c r="T69" s="164">
        <f>T68-R68</f>
        <v>0</v>
      </c>
      <c r="V69" s="307">
        <f>685200-V68</f>
        <v>0</v>
      </c>
    </row>
    <row r="70" spans="1:23" ht="23.25" x14ac:dyDescent="0.2">
      <c r="R70" s="169"/>
    </row>
    <row r="74" spans="1:23" ht="23.25" x14ac:dyDescent="0.2">
      <c r="R74" s="170"/>
    </row>
    <row r="75" spans="1:23" ht="23.25" x14ac:dyDescent="0.2">
      <c r="R75" s="169"/>
    </row>
  </sheetData>
  <mergeCells count="11">
    <mergeCell ref="A68:Q68"/>
    <mergeCell ref="R2:R4"/>
    <mergeCell ref="S2:S3"/>
    <mergeCell ref="F3:H3"/>
    <mergeCell ref="I3:Q3"/>
    <mergeCell ref="A2:A4"/>
    <mergeCell ref="B2:C4"/>
    <mergeCell ref="F2:Q2"/>
    <mergeCell ref="B5:C5"/>
    <mergeCell ref="B63:C63"/>
    <mergeCell ref="B15:C15"/>
  </mergeCells>
  <phoneticPr fontId="17" type="noConversion"/>
  <printOptions horizontalCentered="1"/>
  <pageMargins left="0.37" right="0.18" top="0.75" bottom="0.75" header="0.3" footer="0.3"/>
  <pageSetup paperSize="9" scale="88" fitToHeight="0" orientation="landscape" r:id="rId1"/>
  <headerFooter alignWithMargins="0">
    <oddHeader>&amp;R&amp;"Angsana New,ตัวหนา"&amp;14&amp;A</oddHeader>
    <oddFooter>&amp;R&amp;"Angsana New,ตัวหนา"&amp;14&amp;F / &amp;A</oddFooter>
  </headerFooter>
  <rowBreaks count="5" manualBreakCount="5">
    <brk id="19" max="18" man="1"/>
    <brk id="30" max="18" man="1"/>
    <brk id="39" max="18" man="1"/>
    <brk id="47" max="18" man="1"/>
    <brk id="62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P33"/>
  <sheetViews>
    <sheetView view="pageBreakPreview" zoomScaleNormal="100" zoomScaleSheetLayoutView="100" workbookViewId="0">
      <selection activeCell="K28" sqref="K28"/>
    </sheetView>
  </sheetViews>
  <sheetFormatPr defaultColWidth="9" defaultRowHeight="18.75" x14ac:dyDescent="0.3"/>
  <cols>
    <col min="1" max="1" width="37.875" style="5" customWidth="1"/>
    <col min="2" max="3" width="8.625" style="5" customWidth="1"/>
    <col min="4" max="4" width="8.625" style="7" customWidth="1"/>
    <col min="5" max="5" width="8.625" style="5" customWidth="1"/>
    <col min="6" max="6" width="9.75" style="8" customWidth="1"/>
    <col min="7" max="7" width="9.375" style="5" customWidth="1"/>
    <col min="8" max="8" width="9.875" style="5" customWidth="1"/>
    <col min="9" max="9" width="9.75" style="5" bestFit="1" customWidth="1"/>
    <col min="10" max="13" width="8.625" style="5" customWidth="1"/>
    <col min="14" max="14" width="13.25" style="5" customWidth="1"/>
    <col min="15" max="15" width="14.125" style="5" customWidth="1"/>
    <col min="16" max="16" width="12" style="5" customWidth="1"/>
    <col min="17" max="16384" width="9" style="5"/>
  </cols>
  <sheetData>
    <row r="1" spans="1:16" x14ac:dyDescent="0.3">
      <c r="A1" s="5" t="s">
        <v>272</v>
      </c>
    </row>
    <row r="2" spans="1:16" x14ac:dyDescent="0.3">
      <c r="A2" s="391" t="s">
        <v>273</v>
      </c>
      <c r="B2" s="392" t="s">
        <v>274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</row>
    <row r="3" spans="1:16" x14ac:dyDescent="0.3">
      <c r="A3" s="391"/>
      <c r="B3" s="47" t="s">
        <v>275</v>
      </c>
      <c r="C3" s="47" t="s">
        <v>276</v>
      </c>
      <c r="D3" s="47" t="s">
        <v>277</v>
      </c>
      <c r="E3" s="48" t="s">
        <v>278</v>
      </c>
      <c r="F3" s="48" t="s">
        <v>279</v>
      </c>
      <c r="G3" s="48" t="s">
        <v>280</v>
      </c>
      <c r="H3" s="47" t="s">
        <v>281</v>
      </c>
      <c r="I3" s="47" t="s">
        <v>282</v>
      </c>
      <c r="J3" s="47" t="s">
        <v>283</v>
      </c>
      <c r="K3" s="48" t="s">
        <v>284</v>
      </c>
      <c r="L3" s="48" t="s">
        <v>285</v>
      </c>
      <c r="M3" s="48" t="s">
        <v>286</v>
      </c>
      <c r="N3" s="46" t="s">
        <v>287</v>
      </c>
    </row>
    <row r="4" spans="1:16" x14ac:dyDescent="0.3">
      <c r="A4" s="49" t="s">
        <v>298</v>
      </c>
      <c r="B4" s="52"/>
      <c r="C4" s="52"/>
      <c r="D4" s="52"/>
      <c r="E4" s="53"/>
      <c r="F4" s="53">
        <v>15000</v>
      </c>
      <c r="G4" s="53">
        <v>15000</v>
      </c>
      <c r="H4" s="52"/>
      <c r="I4" s="52">
        <v>20000</v>
      </c>
      <c r="J4" s="52"/>
      <c r="K4" s="53"/>
      <c r="L4" s="53"/>
      <c r="M4" s="53"/>
      <c r="N4" s="50">
        <f t="shared" ref="N4:N5" si="0">SUM(B4:M4)</f>
        <v>50000</v>
      </c>
      <c r="O4" s="57"/>
      <c r="P4" s="58"/>
    </row>
    <row r="5" spans="1:16" x14ac:dyDescent="0.3">
      <c r="A5" s="60" t="s">
        <v>446</v>
      </c>
      <c r="B5" s="52"/>
      <c r="C5" s="52">
        <v>20000</v>
      </c>
      <c r="D5" s="52">
        <v>10000</v>
      </c>
      <c r="E5" s="52">
        <v>10000</v>
      </c>
      <c r="F5" s="52">
        <v>20000</v>
      </c>
      <c r="G5" s="52">
        <v>20000</v>
      </c>
      <c r="H5" s="52"/>
      <c r="I5" s="52">
        <v>20000</v>
      </c>
      <c r="J5" s="52">
        <v>20000</v>
      </c>
      <c r="K5" s="53">
        <v>19000</v>
      </c>
      <c r="L5" s="53">
        <v>20000</v>
      </c>
      <c r="M5" s="53"/>
      <c r="N5" s="50">
        <f t="shared" si="0"/>
        <v>159000</v>
      </c>
      <c r="O5" s="59"/>
      <c r="P5" s="58"/>
    </row>
    <row r="6" spans="1:16" x14ac:dyDescent="0.3">
      <c r="A6" s="61" t="s">
        <v>449</v>
      </c>
      <c r="B6" s="52"/>
      <c r="C6" s="52">
        <v>25000</v>
      </c>
      <c r="D6" s="52">
        <v>25000</v>
      </c>
      <c r="E6" s="52">
        <v>25000</v>
      </c>
      <c r="F6" s="52">
        <v>50000</v>
      </c>
      <c r="G6" s="52">
        <v>50000</v>
      </c>
      <c r="H6" s="52">
        <v>25000</v>
      </c>
      <c r="I6" s="52">
        <v>25000</v>
      </c>
      <c r="J6" s="52">
        <v>25000</v>
      </c>
      <c r="K6" s="52">
        <v>25000</v>
      </c>
      <c r="L6" s="52">
        <v>25000</v>
      </c>
      <c r="M6" s="53"/>
      <c r="N6" s="50">
        <f>SUM(B6:M6)</f>
        <v>300000</v>
      </c>
      <c r="O6" s="59"/>
      <c r="P6" s="58"/>
    </row>
    <row r="7" spans="1:16" x14ac:dyDescent="0.3">
      <c r="A7" s="49" t="s">
        <v>447</v>
      </c>
      <c r="B7" s="52"/>
      <c r="C7" s="52">
        <v>25000</v>
      </c>
      <c r="D7" s="52">
        <v>25000</v>
      </c>
      <c r="E7" s="52">
        <v>25000</v>
      </c>
      <c r="F7" s="52">
        <v>25000</v>
      </c>
      <c r="G7" s="52">
        <v>25000</v>
      </c>
      <c r="H7" s="52"/>
      <c r="I7" s="52">
        <v>25000</v>
      </c>
      <c r="J7" s="52">
        <v>25000</v>
      </c>
      <c r="K7" s="52">
        <v>25000</v>
      </c>
      <c r="L7" s="53"/>
      <c r="M7" s="53"/>
      <c r="N7" s="50">
        <f t="shared" ref="N7:N12" si="1">SUM(B7:M7)</f>
        <v>200000</v>
      </c>
      <c r="O7" s="57"/>
      <c r="P7" s="58"/>
    </row>
    <row r="8" spans="1:16" x14ac:dyDescent="0.3">
      <c r="A8" s="49" t="s">
        <v>448</v>
      </c>
      <c r="B8" s="52"/>
      <c r="C8" s="52"/>
      <c r="D8" s="52">
        <v>20000</v>
      </c>
      <c r="E8" s="53"/>
      <c r="F8" s="53"/>
      <c r="G8" s="53"/>
      <c r="H8" s="52"/>
      <c r="I8" s="52">
        <v>20000</v>
      </c>
      <c r="J8" s="52"/>
      <c r="K8" s="53"/>
      <c r="L8" s="53"/>
      <c r="M8" s="53"/>
      <c r="N8" s="50">
        <f t="shared" si="1"/>
        <v>40000</v>
      </c>
      <c r="O8" s="57"/>
      <c r="P8" s="58"/>
    </row>
    <row r="9" spans="1:16" x14ac:dyDescent="0.3">
      <c r="A9" s="45" t="s">
        <v>450</v>
      </c>
      <c r="B9" s="54"/>
      <c r="C9" s="54"/>
      <c r="D9" s="54">
        <v>20000</v>
      </c>
      <c r="E9" s="54">
        <v>20000</v>
      </c>
      <c r="F9" s="54">
        <v>20000</v>
      </c>
      <c r="G9" s="54">
        <v>20000</v>
      </c>
      <c r="H9" s="54"/>
      <c r="I9" s="54">
        <v>10000</v>
      </c>
      <c r="J9" s="54">
        <v>10000</v>
      </c>
      <c r="K9" s="56"/>
      <c r="L9" s="56"/>
      <c r="M9" s="56"/>
      <c r="N9" s="50">
        <f t="shared" si="1"/>
        <v>100000</v>
      </c>
      <c r="O9" s="57"/>
      <c r="P9" s="58"/>
    </row>
    <row r="10" spans="1:16" x14ac:dyDescent="0.3">
      <c r="A10" s="49" t="s">
        <v>451</v>
      </c>
      <c r="B10" s="54"/>
      <c r="C10" s="54"/>
      <c r="D10" s="55"/>
      <c r="E10" s="56"/>
      <c r="F10" s="56">
        <v>10000</v>
      </c>
      <c r="G10" s="56">
        <v>10000</v>
      </c>
      <c r="H10" s="54"/>
      <c r="I10" s="54">
        <v>10000</v>
      </c>
      <c r="J10" s="54">
        <v>15000</v>
      </c>
      <c r="K10" s="56"/>
      <c r="L10" s="56"/>
      <c r="M10" s="56"/>
      <c r="N10" s="50">
        <f t="shared" si="1"/>
        <v>45000</v>
      </c>
      <c r="O10" s="57"/>
      <c r="P10" s="58"/>
    </row>
    <row r="11" spans="1:16" x14ac:dyDescent="0.3">
      <c r="A11" s="62" t="s">
        <v>452</v>
      </c>
      <c r="B11" s="54">
        <v>50000</v>
      </c>
      <c r="C11" s="54"/>
      <c r="D11" s="54">
        <v>50000</v>
      </c>
      <c r="E11" s="54">
        <v>50000</v>
      </c>
      <c r="F11" s="54">
        <v>50000</v>
      </c>
      <c r="G11" s="54">
        <v>50000</v>
      </c>
      <c r="H11" s="54">
        <v>30000</v>
      </c>
      <c r="I11" s="54">
        <v>30000</v>
      </c>
      <c r="J11" s="54">
        <v>50000</v>
      </c>
      <c r="K11" s="54">
        <v>50000</v>
      </c>
      <c r="L11" s="54">
        <v>66200</v>
      </c>
      <c r="M11" s="54"/>
      <c r="N11" s="50">
        <f>SUM(B11:M11)</f>
        <v>476200</v>
      </c>
      <c r="O11" s="59"/>
      <c r="P11" s="58"/>
    </row>
    <row r="12" spans="1:16" x14ac:dyDescent="0.3">
      <c r="A12" s="63" t="s">
        <v>304</v>
      </c>
      <c r="B12" s="54"/>
      <c r="C12" s="54"/>
      <c r="D12" s="54"/>
      <c r="E12" s="54">
        <v>312000</v>
      </c>
      <c r="F12" s="54">
        <v>72000</v>
      </c>
      <c r="G12" s="54">
        <v>500000</v>
      </c>
      <c r="H12" s="54"/>
      <c r="I12" s="54">
        <v>100000</v>
      </c>
      <c r="J12" s="54">
        <v>230000</v>
      </c>
      <c r="K12" s="54"/>
      <c r="L12" s="54"/>
      <c r="M12" s="54"/>
      <c r="N12" s="50">
        <f t="shared" si="1"/>
        <v>1214000</v>
      </c>
      <c r="O12" s="57"/>
      <c r="P12" s="58"/>
    </row>
    <row r="13" spans="1:16" ht="30" customHeight="1" x14ac:dyDescent="0.35">
      <c r="A13" s="45" t="s">
        <v>287</v>
      </c>
      <c r="B13" s="54">
        <f>SUM(B4:B12)</f>
        <v>50000</v>
      </c>
      <c r="C13" s="54">
        <f>SUM(C4:C12)</f>
        <v>70000</v>
      </c>
      <c r="D13" s="54">
        <f t="shared" ref="D13:M13" si="2">SUM(D4:D12)</f>
        <v>150000</v>
      </c>
      <c r="E13" s="54">
        <f t="shared" si="2"/>
        <v>442000</v>
      </c>
      <c r="F13" s="54">
        <f t="shared" si="2"/>
        <v>262000</v>
      </c>
      <c r="G13" s="54">
        <f t="shared" si="2"/>
        <v>690000</v>
      </c>
      <c r="H13" s="54">
        <f t="shared" si="2"/>
        <v>55000</v>
      </c>
      <c r="I13" s="54">
        <f t="shared" si="2"/>
        <v>260000</v>
      </c>
      <c r="J13" s="54">
        <f t="shared" si="2"/>
        <v>375000</v>
      </c>
      <c r="K13" s="54">
        <f t="shared" si="2"/>
        <v>119000</v>
      </c>
      <c r="L13" s="54">
        <f t="shared" si="2"/>
        <v>111200</v>
      </c>
      <c r="M13" s="54">
        <f t="shared" si="2"/>
        <v>0</v>
      </c>
      <c r="N13" s="318">
        <v>2594200</v>
      </c>
      <c r="O13" s="58"/>
      <c r="P13" s="58"/>
    </row>
    <row r="14" spans="1:16" x14ac:dyDescent="0.3">
      <c r="N14" s="51"/>
    </row>
    <row r="15" spans="1:16" x14ac:dyDescent="0.3">
      <c r="A15" s="5" t="s">
        <v>288</v>
      </c>
    </row>
    <row r="16" spans="1:16" x14ac:dyDescent="0.3">
      <c r="D16" s="9" t="s">
        <v>289</v>
      </c>
      <c r="E16" s="5" t="s">
        <v>27</v>
      </c>
      <c r="H16" s="393" t="s">
        <v>269</v>
      </c>
      <c r="I16" s="393"/>
      <c r="J16" s="5" t="s">
        <v>28</v>
      </c>
    </row>
    <row r="17" spans="1:10" x14ac:dyDescent="0.3">
      <c r="D17" s="9" t="s">
        <v>290</v>
      </c>
      <c r="E17" s="5" t="s">
        <v>29</v>
      </c>
      <c r="F17" s="44"/>
      <c r="H17" s="394">
        <f>N13-H24</f>
        <v>1380200</v>
      </c>
      <c r="I17" s="393"/>
      <c r="J17" s="5" t="s">
        <v>28</v>
      </c>
    </row>
    <row r="18" spans="1:10" hidden="1" x14ac:dyDescent="0.3">
      <c r="D18" s="9" t="s">
        <v>291</v>
      </c>
      <c r="E18" s="10" t="s">
        <v>42</v>
      </c>
      <c r="F18" s="11"/>
      <c r="G18" s="10"/>
      <c r="H18" s="10"/>
      <c r="I18" s="10"/>
      <c r="J18" s="10" t="s">
        <v>28</v>
      </c>
    </row>
    <row r="19" spans="1:10" hidden="1" x14ac:dyDescent="0.3">
      <c r="D19" s="9" t="s">
        <v>292</v>
      </c>
      <c r="E19" s="10" t="s">
        <v>43</v>
      </c>
      <c r="F19" s="11"/>
      <c r="G19" s="10"/>
      <c r="H19" s="10"/>
      <c r="I19" s="10"/>
      <c r="J19" s="10" t="s">
        <v>28</v>
      </c>
    </row>
    <row r="20" spans="1:10" hidden="1" x14ac:dyDescent="0.3">
      <c r="D20" s="9" t="s">
        <v>293</v>
      </c>
      <c r="E20" s="10" t="s">
        <v>44</v>
      </c>
      <c r="F20" s="11"/>
      <c r="G20" s="10"/>
      <c r="H20" s="10"/>
      <c r="I20" s="10"/>
      <c r="J20" s="10" t="s">
        <v>28</v>
      </c>
    </row>
    <row r="21" spans="1:10" x14ac:dyDescent="0.3">
      <c r="D21" s="9" t="s">
        <v>291</v>
      </c>
      <c r="E21" s="5" t="s">
        <v>30</v>
      </c>
      <c r="H21" s="395" t="s">
        <v>269</v>
      </c>
      <c r="I21" s="395"/>
      <c r="J21" s="5" t="s">
        <v>28</v>
      </c>
    </row>
    <row r="22" spans="1:10" x14ac:dyDescent="0.3">
      <c r="A22" s="317"/>
      <c r="D22" s="9" t="s">
        <v>292</v>
      </c>
      <c r="E22" s="5" t="s">
        <v>31</v>
      </c>
      <c r="H22" s="393" t="s">
        <v>269</v>
      </c>
      <c r="I22" s="393"/>
      <c r="J22" s="5" t="s">
        <v>28</v>
      </c>
    </row>
    <row r="23" spans="1:10" x14ac:dyDescent="0.3">
      <c r="D23" s="9" t="s">
        <v>293</v>
      </c>
      <c r="E23" s="5" t="s">
        <v>32</v>
      </c>
      <c r="H23" s="393" t="s">
        <v>269</v>
      </c>
      <c r="I23" s="393"/>
      <c r="J23" s="5" t="s">
        <v>28</v>
      </c>
    </row>
    <row r="24" spans="1:10" x14ac:dyDescent="0.3">
      <c r="D24" s="9" t="s">
        <v>294</v>
      </c>
      <c r="E24" s="5" t="s">
        <v>46</v>
      </c>
      <c r="G24" s="5" t="s">
        <v>308</v>
      </c>
      <c r="H24" s="394">
        <f>N12</f>
        <v>1214000</v>
      </c>
      <c r="I24" s="393"/>
      <c r="J24" s="5" t="s">
        <v>28</v>
      </c>
    </row>
    <row r="25" spans="1:10" x14ac:dyDescent="0.3">
      <c r="D25" s="9" t="s">
        <v>295</v>
      </c>
      <c r="E25" s="5" t="s">
        <v>33</v>
      </c>
      <c r="H25" s="393" t="s">
        <v>269</v>
      </c>
      <c r="I25" s="393"/>
      <c r="J25" s="5" t="s">
        <v>28</v>
      </c>
    </row>
    <row r="26" spans="1:10" ht="21.75" thickBot="1" x14ac:dyDescent="0.4">
      <c r="E26" s="4" t="s">
        <v>34</v>
      </c>
      <c r="H26" s="396">
        <f>SUM(H16:I25)</f>
        <v>2594200</v>
      </c>
      <c r="I26" s="396"/>
      <c r="J26" s="5" t="s">
        <v>28</v>
      </c>
    </row>
    <row r="27" spans="1:10" ht="19.5" thickTop="1" x14ac:dyDescent="0.3"/>
    <row r="29" spans="1:10" x14ac:dyDescent="0.3">
      <c r="D29" s="5"/>
      <c r="E29" s="5" t="s">
        <v>35</v>
      </c>
      <c r="F29" s="9"/>
      <c r="G29" s="9"/>
      <c r="H29" s="8" t="s">
        <v>36</v>
      </c>
    </row>
    <row r="30" spans="1:10" x14ac:dyDescent="0.3">
      <c r="D30" s="5"/>
      <c r="F30" s="4" t="s">
        <v>297</v>
      </c>
      <c r="G30" s="4"/>
      <c r="H30" s="8"/>
    </row>
    <row r="31" spans="1:10" x14ac:dyDescent="0.3">
      <c r="D31" s="5"/>
      <c r="E31" s="7"/>
      <c r="F31" s="5"/>
      <c r="G31" s="8"/>
    </row>
    <row r="32" spans="1:10" x14ac:dyDescent="0.3">
      <c r="D32" s="5"/>
      <c r="E32" s="5" t="s">
        <v>35</v>
      </c>
      <c r="F32" s="9"/>
      <c r="G32" s="9"/>
      <c r="H32" s="8" t="s">
        <v>37</v>
      </c>
    </row>
    <row r="33" spans="4:8" x14ac:dyDescent="0.3">
      <c r="D33" s="5"/>
      <c r="F33" s="4" t="s">
        <v>296</v>
      </c>
      <c r="G33" s="4"/>
      <c r="H33" s="8"/>
    </row>
  </sheetData>
  <mergeCells count="10">
    <mergeCell ref="H22:I22"/>
    <mergeCell ref="H23:I23"/>
    <mergeCell ref="H24:I24"/>
    <mergeCell ref="H25:I25"/>
    <mergeCell ref="H26:I26"/>
    <mergeCell ref="A2:A3"/>
    <mergeCell ref="B2:N2"/>
    <mergeCell ref="H16:I16"/>
    <mergeCell ref="H17:I17"/>
    <mergeCell ref="H21:I21"/>
  </mergeCells>
  <phoneticPr fontId="17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>&amp;R&amp;"Angsana New,ตัวหนา"&amp;14&amp;A</oddHeader>
    <oddFooter>&amp;R&amp;"Angsana New,ตัวหนา"&amp;14&amp;F /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V20"/>
  <sheetViews>
    <sheetView zoomScale="85" zoomScaleNormal="85" workbookViewId="0">
      <selection activeCell="H20" sqref="H20"/>
    </sheetView>
  </sheetViews>
  <sheetFormatPr defaultColWidth="9" defaultRowHeight="18.75" x14ac:dyDescent="0.3"/>
  <cols>
    <col min="1" max="2" width="23.25" style="3" customWidth="1"/>
    <col min="3" max="3" width="7.25" style="1" customWidth="1"/>
    <col min="4" max="4" width="24.375" style="3" customWidth="1"/>
    <col min="5" max="5" width="11.125" style="6" customWidth="1"/>
    <col min="6" max="6" width="11.125" style="2" customWidth="1"/>
    <col min="7" max="7" width="17.875" style="1" customWidth="1"/>
    <col min="8" max="9" width="8" style="6" customWidth="1"/>
    <col min="10" max="10" width="5.125" style="1" customWidth="1"/>
    <col min="11" max="11" width="5.125" style="2" customWidth="1"/>
    <col min="12" max="22" width="5.125" style="1" customWidth="1"/>
    <col min="23" max="16384" width="9" style="3"/>
  </cols>
  <sheetData>
    <row r="1" spans="1:22" ht="23.25" x14ac:dyDescent="0.35">
      <c r="A1" s="397" t="s">
        <v>453</v>
      </c>
      <c r="B1" s="397"/>
      <c r="C1" s="397"/>
      <c r="D1" s="397"/>
      <c r="E1" s="397"/>
      <c r="F1" s="397"/>
      <c r="G1" s="397"/>
      <c r="H1" s="397"/>
      <c r="I1" s="397"/>
    </row>
    <row r="2" spans="1:22" ht="23.25" x14ac:dyDescent="0.35">
      <c r="A2" s="397" t="s">
        <v>97</v>
      </c>
      <c r="B2" s="397"/>
      <c r="C2" s="397"/>
      <c r="D2" s="397"/>
      <c r="E2" s="397"/>
      <c r="F2" s="397"/>
      <c r="G2" s="397"/>
      <c r="H2" s="397"/>
      <c r="I2" s="397"/>
    </row>
    <row r="3" spans="1:22" ht="23.25" x14ac:dyDescent="0.35">
      <c r="A3" s="397"/>
      <c r="B3" s="397"/>
      <c r="C3" s="397"/>
      <c r="D3" s="397"/>
      <c r="E3" s="397"/>
      <c r="F3" s="397"/>
      <c r="G3" s="397"/>
      <c r="H3" s="397"/>
      <c r="I3" s="397"/>
    </row>
    <row r="4" spans="1:22" s="40" customFormat="1" ht="57" customHeight="1" x14ac:dyDescent="0.25">
      <c r="A4" s="398" t="s">
        <v>105</v>
      </c>
      <c r="B4" s="398" t="s">
        <v>107</v>
      </c>
      <c r="C4" s="398" t="s">
        <v>109</v>
      </c>
      <c r="D4" s="398" t="s">
        <v>108</v>
      </c>
      <c r="E4" s="398" t="s">
        <v>11</v>
      </c>
      <c r="F4" s="398"/>
      <c r="G4" s="398" t="s">
        <v>104</v>
      </c>
      <c r="H4" s="398" t="s">
        <v>110</v>
      </c>
      <c r="I4" s="398"/>
      <c r="J4" s="38"/>
      <c r="K4" s="39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spans="1:22" s="40" customFormat="1" ht="27" customHeight="1" x14ac:dyDescent="0.25">
      <c r="A5" s="399"/>
      <c r="B5" s="399"/>
      <c r="C5" s="399"/>
      <c r="D5" s="399"/>
      <c r="E5" s="41" t="s">
        <v>39</v>
      </c>
      <c r="F5" s="42" t="s">
        <v>40</v>
      </c>
      <c r="G5" s="399"/>
      <c r="H5" s="43" t="s">
        <v>111</v>
      </c>
      <c r="I5" s="43" t="s">
        <v>112</v>
      </c>
      <c r="J5" s="38"/>
      <c r="K5" s="39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19.899999999999999" customHeight="1" x14ac:dyDescent="0.3">
      <c r="A6" s="33"/>
      <c r="B6" s="33"/>
      <c r="C6" s="37"/>
      <c r="D6" s="33"/>
      <c r="E6" s="34"/>
      <c r="F6" s="35"/>
      <c r="G6" s="36"/>
      <c r="H6" s="36"/>
      <c r="I6" s="36"/>
    </row>
    <row r="7" spans="1:22" x14ac:dyDescent="0.3">
      <c r="A7" s="32"/>
      <c r="B7" s="32"/>
      <c r="C7" s="27"/>
      <c r="D7" s="32"/>
      <c r="E7" s="18"/>
      <c r="F7" s="19"/>
      <c r="G7" s="20"/>
      <c r="H7" s="18"/>
      <c r="I7" s="18"/>
    </row>
    <row r="8" spans="1:22" x14ac:dyDescent="0.3">
      <c r="A8" s="32"/>
      <c r="B8" s="32"/>
      <c r="C8" s="27"/>
      <c r="D8" s="32"/>
      <c r="E8" s="18"/>
      <c r="F8" s="21"/>
      <c r="G8" s="20"/>
      <c r="H8" s="18"/>
      <c r="I8" s="18"/>
    </row>
    <row r="9" spans="1:22" x14ac:dyDescent="0.3">
      <c r="A9" s="32"/>
      <c r="B9" s="32"/>
      <c r="C9" s="27"/>
      <c r="D9" s="32"/>
      <c r="E9" s="23"/>
      <c r="F9" s="24"/>
      <c r="G9" s="22"/>
      <c r="H9" s="18"/>
      <c r="I9" s="18"/>
    </row>
    <row r="10" spans="1:22" x14ac:dyDescent="0.3">
      <c r="A10" s="32"/>
      <c r="B10" s="32"/>
      <c r="C10" s="27"/>
      <c r="D10" s="32"/>
      <c r="E10" s="23"/>
      <c r="F10" s="21"/>
      <c r="G10" s="22"/>
      <c r="H10" s="18"/>
      <c r="I10" s="18"/>
    </row>
    <row r="11" spans="1:22" x14ac:dyDescent="0.3">
      <c r="A11" s="32"/>
      <c r="B11" s="32"/>
      <c r="C11" s="27"/>
      <c r="D11" s="32"/>
      <c r="E11" s="23"/>
      <c r="F11" s="21"/>
      <c r="G11" s="22"/>
      <c r="H11" s="18"/>
      <c r="I11" s="18"/>
    </row>
    <row r="12" spans="1:22" x14ac:dyDescent="0.3">
      <c r="A12" s="32"/>
      <c r="B12" s="32"/>
      <c r="C12" s="27"/>
      <c r="D12" s="32"/>
      <c r="E12" s="23"/>
      <c r="F12" s="21"/>
      <c r="G12" s="22"/>
      <c r="H12" s="18"/>
      <c r="I12" s="18"/>
    </row>
    <row r="13" spans="1:22" x14ac:dyDescent="0.3">
      <c r="A13" s="32"/>
      <c r="B13" s="32"/>
      <c r="C13" s="27"/>
      <c r="D13" s="32"/>
      <c r="E13" s="23"/>
      <c r="F13" s="24"/>
      <c r="G13" s="22"/>
      <c r="H13" s="18"/>
      <c r="I13" s="18"/>
    </row>
    <row r="14" spans="1:22" x14ac:dyDescent="0.3">
      <c r="A14" s="17"/>
      <c r="B14" s="17"/>
      <c r="C14" s="27"/>
      <c r="D14" s="17"/>
      <c r="E14" s="25"/>
      <c r="F14" s="26"/>
      <c r="G14" s="27"/>
      <c r="H14" s="25"/>
      <c r="I14" s="25"/>
    </row>
    <row r="15" spans="1:22" x14ac:dyDescent="0.3">
      <c r="A15" s="17"/>
      <c r="B15" s="17"/>
      <c r="C15" s="27"/>
      <c r="D15" s="17"/>
      <c r="E15" s="25"/>
      <c r="F15" s="26"/>
      <c r="G15" s="27"/>
      <c r="H15" s="25"/>
      <c r="I15" s="25"/>
    </row>
    <row r="16" spans="1:22" x14ac:dyDescent="0.3">
      <c r="A16" s="17"/>
      <c r="B16" s="17"/>
      <c r="C16" s="27"/>
      <c r="D16" s="17"/>
      <c r="E16" s="25"/>
      <c r="F16" s="26"/>
      <c r="G16" s="27"/>
      <c r="H16" s="25"/>
      <c r="I16" s="25"/>
    </row>
    <row r="17" spans="1:9" x14ac:dyDescent="0.3">
      <c r="A17" s="28"/>
      <c r="B17" s="28"/>
      <c r="C17" s="31"/>
      <c r="D17" s="28"/>
      <c r="E17" s="29"/>
      <c r="F17" s="30"/>
      <c r="G17" s="31"/>
      <c r="H17" s="29"/>
      <c r="I17" s="29"/>
    </row>
    <row r="19" spans="1:9" x14ac:dyDescent="0.3">
      <c r="A19" s="3" t="s">
        <v>113</v>
      </c>
    </row>
    <row r="20" spans="1:9" x14ac:dyDescent="0.3">
      <c r="A20" s="3" t="s">
        <v>114</v>
      </c>
    </row>
  </sheetData>
  <mergeCells count="10">
    <mergeCell ref="A1:I1"/>
    <mergeCell ref="A2:I2"/>
    <mergeCell ref="A3:I3"/>
    <mergeCell ref="A4:A5"/>
    <mergeCell ref="B4:B5"/>
    <mergeCell ref="C4:C5"/>
    <mergeCell ref="D4:D5"/>
    <mergeCell ref="E4:F4"/>
    <mergeCell ref="G4:G5"/>
    <mergeCell ref="H4:I4"/>
  </mergeCells>
  <printOptions horizontalCentered="1"/>
  <pageMargins left="0" right="0" top="0.74803149606299213" bottom="0.55118110236220474" header="0.31496062992125984" footer="0.19685039370078741"/>
  <pageSetup paperSize="9" orientation="landscape" r:id="rId1"/>
  <headerFooter alignWithMargins="0">
    <oddHeader>&amp;R&amp;"Angsana New,ตัวหนา"&amp;14&amp;A</oddHeader>
    <oddFooter>&amp;R&amp;"Angsana New,ตัวหนา"&amp;14&amp;F /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16"/>
  <sheetViews>
    <sheetView workbookViewId="0">
      <selection activeCell="M29" sqref="M29"/>
    </sheetView>
  </sheetViews>
  <sheetFormatPr defaultColWidth="8.875" defaultRowHeight="15" x14ac:dyDescent="0.25"/>
  <cols>
    <col min="1" max="16384" width="8.875" style="15"/>
  </cols>
  <sheetData>
    <row r="3" spans="1:2" x14ac:dyDescent="0.25">
      <c r="A3" s="16" t="s">
        <v>77</v>
      </c>
      <c r="B3" s="16"/>
    </row>
    <row r="4" spans="1:2" x14ac:dyDescent="0.25">
      <c r="A4" s="16" t="s">
        <v>78</v>
      </c>
      <c r="B4" s="16"/>
    </row>
    <row r="5" spans="1:2" x14ac:dyDescent="0.25">
      <c r="A5" s="16" t="s">
        <v>79</v>
      </c>
      <c r="B5" s="16"/>
    </row>
    <row r="6" spans="1:2" x14ac:dyDescent="0.25">
      <c r="A6" s="16" t="s">
        <v>80</v>
      </c>
      <c r="B6" s="16"/>
    </row>
    <row r="7" spans="1:2" x14ac:dyDescent="0.25">
      <c r="A7" s="16" t="s">
        <v>81</v>
      </c>
      <c r="B7" s="16"/>
    </row>
    <row r="8" spans="1:2" x14ac:dyDescent="0.25">
      <c r="A8" s="16" t="s">
        <v>82</v>
      </c>
      <c r="B8" s="16"/>
    </row>
    <row r="9" spans="1:2" x14ac:dyDescent="0.25">
      <c r="A9" s="16" t="s">
        <v>83</v>
      </c>
      <c r="B9" s="16"/>
    </row>
    <row r="10" spans="1:2" x14ac:dyDescent="0.25">
      <c r="A10" s="16" t="s">
        <v>84</v>
      </c>
      <c r="B10" s="16"/>
    </row>
    <row r="11" spans="1:2" x14ac:dyDescent="0.25">
      <c r="A11" s="16" t="s">
        <v>85</v>
      </c>
      <c r="B11" s="16"/>
    </row>
    <row r="12" spans="1:2" x14ac:dyDescent="0.25">
      <c r="A12" s="16" t="s">
        <v>86</v>
      </c>
      <c r="B12" s="16"/>
    </row>
    <row r="13" spans="1:2" x14ac:dyDescent="0.25">
      <c r="A13" s="16" t="s">
        <v>87</v>
      </c>
      <c r="B13" s="16"/>
    </row>
    <row r="14" spans="1:2" x14ac:dyDescent="0.25">
      <c r="A14" s="16" t="s">
        <v>88</v>
      </c>
      <c r="B14" s="16"/>
    </row>
    <row r="15" spans="1:2" x14ac:dyDescent="0.25">
      <c r="A15" s="16" t="s">
        <v>89</v>
      </c>
      <c r="B15" s="16"/>
    </row>
    <row r="16" spans="1:2" x14ac:dyDescent="0.25">
      <c r="A16" s="16" t="s">
        <v>100</v>
      </c>
      <c r="B16" s="1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657C0-D7B8-4E7B-8E45-9FDB57CE64A4}">
  <dimension ref="A1"/>
  <sheetViews>
    <sheetView workbookViewId="0">
      <selection activeCell="M12" sqref="M12"/>
    </sheetView>
  </sheetViews>
  <sheetFormatPr defaultRowHeight="14.2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8</vt:i4>
      </vt:variant>
    </vt:vector>
  </HeadingPairs>
  <TitlesOfParts>
    <vt:vector size="17" baseType="lpstr">
      <vt:lpstr>ปก</vt:lpstr>
      <vt:lpstr>กนผ1-1</vt:lpstr>
      <vt:lpstr>กนผ.2(1)</vt:lpstr>
      <vt:lpstr>กนผ.2(2)</vt:lpstr>
      <vt:lpstr>กนผ.2(3-1)</vt:lpstr>
      <vt:lpstr>กนผ.2(4)</vt:lpstr>
      <vt:lpstr>กนผ1-2 </vt:lpstr>
      <vt:lpstr>Sheet2</vt:lpstr>
      <vt:lpstr>check</vt:lpstr>
      <vt:lpstr>'กนผ.2(1)'!Print_Area</vt:lpstr>
      <vt:lpstr>'กนผ.2(2)'!Print_Area</vt:lpstr>
      <vt:lpstr>'กนผ.2(3-1)'!Print_Area</vt:lpstr>
      <vt:lpstr>'กนผ.2(4)'!Print_Area</vt:lpstr>
      <vt:lpstr>'กนผ1-1'!Print_Area</vt:lpstr>
      <vt:lpstr>ปก!Print_Area</vt:lpstr>
      <vt:lpstr>'กนผ.2(3-1)'!Print_Titles</vt:lpstr>
      <vt:lpstr>'กนผ1-2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Jinda Chaipan</cp:lastModifiedBy>
  <cp:lastPrinted>2024-09-12T03:53:01Z</cp:lastPrinted>
  <dcterms:created xsi:type="dcterms:W3CDTF">2010-06-18T04:07:38Z</dcterms:created>
  <dcterms:modified xsi:type="dcterms:W3CDTF">2025-03-18T04:35:18Z</dcterms:modified>
</cp:coreProperties>
</file>